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figure 2\"/>
    </mc:Choice>
  </mc:AlternateContent>
  <bookViews>
    <workbookView xWindow="10284" yWindow="2796" windowWidth="26460" windowHeight="17976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Y37" i="1" l="1"/>
  <c r="Y38" i="1"/>
  <c r="Y39" i="1"/>
  <c r="T66" i="1" s="1"/>
  <c r="Y40" i="1"/>
  <c r="Y41" i="1"/>
  <c r="Y42" i="1"/>
  <c r="Y43" i="1"/>
  <c r="T70" i="1" s="1"/>
  <c r="Y44" i="1"/>
  <c r="Y45" i="1"/>
  <c r="Y46" i="1"/>
  <c r="Y47" i="1"/>
  <c r="T74" i="1" s="1"/>
  <c r="Y48" i="1"/>
  <c r="Y49" i="1"/>
  <c r="X49" i="1"/>
  <c r="P49" i="1"/>
  <c r="V76" i="1" s="1"/>
  <c r="Z76" i="1"/>
  <c r="Y76" i="1"/>
  <c r="X76" i="1"/>
  <c r="W76" i="1"/>
  <c r="T76" i="1"/>
  <c r="S76" i="1"/>
  <c r="R76" i="1"/>
  <c r="Q76" i="1"/>
  <c r="P76" i="1"/>
  <c r="Z75" i="1"/>
  <c r="Y75" i="1"/>
  <c r="X75" i="1"/>
  <c r="W75" i="1"/>
  <c r="V75" i="1"/>
  <c r="T75" i="1"/>
  <c r="S75" i="1"/>
  <c r="R75" i="1"/>
  <c r="Q75" i="1"/>
  <c r="P75" i="1"/>
  <c r="Z74" i="1"/>
  <c r="Y74" i="1"/>
  <c r="X74" i="1"/>
  <c r="W74" i="1"/>
  <c r="V74" i="1"/>
  <c r="S74" i="1"/>
  <c r="R74" i="1"/>
  <c r="Q74" i="1"/>
  <c r="P74" i="1"/>
  <c r="Z73" i="1"/>
  <c r="Y73" i="1"/>
  <c r="X73" i="1"/>
  <c r="W73" i="1"/>
  <c r="V73" i="1"/>
  <c r="T73" i="1"/>
  <c r="S73" i="1"/>
  <c r="R73" i="1"/>
  <c r="Q73" i="1"/>
  <c r="P73" i="1"/>
  <c r="Z72" i="1"/>
  <c r="Y72" i="1"/>
  <c r="X72" i="1"/>
  <c r="W72" i="1"/>
  <c r="V72" i="1"/>
  <c r="T72" i="1"/>
  <c r="S72" i="1"/>
  <c r="R72" i="1"/>
  <c r="Q72" i="1"/>
  <c r="P72" i="1"/>
  <c r="Z71" i="1"/>
  <c r="Y71" i="1"/>
  <c r="X71" i="1"/>
  <c r="W71" i="1"/>
  <c r="V71" i="1"/>
  <c r="T71" i="1"/>
  <c r="S71" i="1"/>
  <c r="R71" i="1"/>
  <c r="Q71" i="1"/>
  <c r="P71" i="1"/>
  <c r="Z70" i="1"/>
  <c r="Y70" i="1"/>
  <c r="X70" i="1"/>
  <c r="W70" i="1"/>
  <c r="V70" i="1"/>
  <c r="S70" i="1"/>
  <c r="R70" i="1"/>
  <c r="Q70" i="1"/>
  <c r="P70" i="1"/>
  <c r="Z69" i="1"/>
  <c r="Y69" i="1"/>
  <c r="X69" i="1"/>
  <c r="W69" i="1"/>
  <c r="V69" i="1"/>
  <c r="T69" i="1"/>
  <c r="S69" i="1"/>
  <c r="R69" i="1"/>
  <c r="Q69" i="1"/>
  <c r="P69" i="1"/>
  <c r="Z68" i="1"/>
  <c r="Y68" i="1"/>
  <c r="X68" i="1"/>
  <c r="W68" i="1"/>
  <c r="V68" i="1"/>
  <c r="T68" i="1"/>
  <c r="S68" i="1"/>
  <c r="R68" i="1"/>
  <c r="Q68" i="1"/>
  <c r="P68" i="1"/>
  <c r="Z67" i="1"/>
  <c r="Y67" i="1"/>
  <c r="X67" i="1"/>
  <c r="W67" i="1"/>
  <c r="V67" i="1"/>
  <c r="T67" i="1"/>
  <c r="S67" i="1"/>
  <c r="R67" i="1"/>
  <c r="Q67" i="1"/>
  <c r="P67" i="1"/>
  <c r="Z66" i="1"/>
  <c r="Y66" i="1"/>
  <c r="X66" i="1"/>
  <c r="W66" i="1"/>
  <c r="V66" i="1"/>
  <c r="S66" i="1"/>
  <c r="R66" i="1"/>
  <c r="Q66" i="1"/>
  <c r="P66" i="1"/>
  <c r="Z65" i="1"/>
  <c r="Y65" i="1"/>
  <c r="X65" i="1"/>
  <c r="W65" i="1"/>
  <c r="V65" i="1"/>
  <c r="T65" i="1"/>
  <c r="S65" i="1"/>
  <c r="R65" i="1"/>
  <c r="Q65" i="1"/>
  <c r="P65" i="1"/>
  <c r="Z64" i="1"/>
  <c r="Y64" i="1"/>
  <c r="X64" i="1"/>
  <c r="W64" i="1"/>
  <c r="V64" i="1"/>
  <c r="T64" i="1"/>
  <c r="S64" i="1"/>
  <c r="R64" i="1"/>
  <c r="Q64" i="1"/>
  <c r="P64" i="1"/>
  <c r="Y63" i="1"/>
  <c r="X63" i="1"/>
  <c r="W63" i="1"/>
  <c r="V63" i="1"/>
  <c r="S63" i="1"/>
  <c r="R63" i="1"/>
  <c r="Q63" i="1"/>
  <c r="P63" i="1"/>
  <c r="Y62" i="1"/>
  <c r="X62" i="1"/>
  <c r="W62" i="1"/>
  <c r="V62" i="1"/>
  <c r="S62" i="1"/>
  <c r="R62" i="1"/>
  <c r="Q62" i="1"/>
  <c r="P62" i="1"/>
  <c r="Y61" i="1"/>
  <c r="X61" i="1"/>
  <c r="W61" i="1"/>
  <c r="V61" i="1"/>
  <c r="S61" i="1"/>
  <c r="R61" i="1"/>
  <c r="Q61" i="1"/>
  <c r="P61" i="1"/>
  <c r="X60" i="1"/>
  <c r="W60" i="1"/>
  <c r="V60" i="1"/>
  <c r="R60" i="1"/>
  <c r="Q60" i="1"/>
  <c r="P60" i="1"/>
  <c r="X59" i="1"/>
  <c r="W59" i="1"/>
  <c r="V59" i="1"/>
  <c r="R59" i="1"/>
  <c r="Q59" i="1"/>
  <c r="P59" i="1"/>
  <c r="X58" i="1"/>
  <c r="W58" i="1"/>
  <c r="V58" i="1"/>
  <c r="R58" i="1"/>
  <c r="Q58" i="1"/>
  <c r="P58" i="1"/>
  <c r="X57" i="1"/>
  <c r="W57" i="1"/>
  <c r="V57" i="1"/>
  <c r="R57" i="1"/>
  <c r="Q57" i="1"/>
  <c r="P57" i="1"/>
  <c r="X37" i="1"/>
  <c r="X38" i="1"/>
  <c r="X39" i="1"/>
  <c r="X40" i="1"/>
  <c r="X41" i="1"/>
  <c r="X42" i="1"/>
  <c r="X43" i="1"/>
  <c r="X44" i="1"/>
  <c r="X45" i="1"/>
  <c r="X46" i="1"/>
  <c r="X47" i="1"/>
  <c r="X48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C49" i="1"/>
  <c r="K49" i="1" l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I49" i="1"/>
  <c r="F76" i="1" s="1"/>
  <c r="I48" i="1"/>
  <c r="F75" i="1" s="1"/>
  <c r="I47" i="1"/>
  <c r="F74" i="1" s="1"/>
  <c r="I46" i="1"/>
  <c r="F73" i="1" s="1"/>
  <c r="I45" i="1"/>
  <c r="F72" i="1" s="1"/>
  <c r="I44" i="1"/>
  <c r="F71" i="1" s="1"/>
  <c r="I43" i="1"/>
  <c r="F70" i="1" s="1"/>
  <c r="I42" i="1"/>
  <c r="F69" i="1" s="1"/>
  <c r="I41" i="1"/>
  <c r="F68" i="1" s="1"/>
  <c r="I40" i="1"/>
  <c r="F67" i="1" s="1"/>
  <c r="I39" i="1"/>
  <c r="F66" i="1" s="1"/>
  <c r="I38" i="1"/>
  <c r="F65" i="1" s="1"/>
  <c r="I37" i="1"/>
  <c r="F64" i="1" s="1"/>
  <c r="I36" i="1"/>
  <c r="F63" i="1" s="1"/>
  <c r="I35" i="1"/>
  <c r="F62" i="1" s="1"/>
  <c r="I34" i="1"/>
  <c r="F61" i="1" s="1"/>
  <c r="I33" i="1"/>
  <c r="I32" i="1"/>
  <c r="I31" i="1"/>
  <c r="I3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G49" i="1"/>
  <c r="E76" i="1" s="1"/>
  <c r="G48" i="1"/>
  <c r="M75" i="1" s="1"/>
  <c r="G47" i="1"/>
  <c r="M74" i="1" s="1"/>
  <c r="G46" i="1"/>
  <c r="G45" i="1"/>
  <c r="M72" i="1" s="1"/>
  <c r="G44" i="1"/>
  <c r="M71" i="1" s="1"/>
  <c r="G43" i="1"/>
  <c r="M70" i="1" s="1"/>
  <c r="G42" i="1"/>
  <c r="M69" i="1" s="1"/>
  <c r="G41" i="1"/>
  <c r="E68" i="1" s="1"/>
  <c r="G40" i="1"/>
  <c r="M67" i="1" s="1"/>
  <c r="G39" i="1"/>
  <c r="E66" i="1" s="1"/>
  <c r="G38" i="1"/>
  <c r="M65" i="1" s="1"/>
  <c r="G37" i="1"/>
  <c r="E64" i="1" s="1"/>
  <c r="G36" i="1"/>
  <c r="E63" i="1" s="1"/>
  <c r="G35" i="1"/>
  <c r="E62" i="1" s="1"/>
  <c r="G34" i="1"/>
  <c r="E61" i="1" s="1"/>
  <c r="G33" i="1"/>
  <c r="G32" i="1"/>
  <c r="E59" i="1" s="1"/>
  <c r="G31" i="1"/>
  <c r="E58" i="1" s="1"/>
  <c r="G30" i="1"/>
  <c r="E57" i="1" s="1"/>
  <c r="E49" i="1"/>
  <c r="K76" i="1" s="1"/>
  <c r="E48" i="1"/>
  <c r="K75" i="1" s="1"/>
  <c r="E47" i="1"/>
  <c r="K74" i="1" s="1"/>
  <c r="E46" i="1"/>
  <c r="K73" i="1" s="1"/>
  <c r="E45" i="1"/>
  <c r="K72" i="1" s="1"/>
  <c r="E44" i="1"/>
  <c r="K71" i="1" s="1"/>
  <c r="E43" i="1"/>
  <c r="K70" i="1" s="1"/>
  <c r="E42" i="1"/>
  <c r="K69" i="1" s="1"/>
  <c r="E41" i="1"/>
  <c r="K68" i="1" s="1"/>
  <c r="E40" i="1"/>
  <c r="K67" i="1" s="1"/>
  <c r="E39" i="1"/>
  <c r="K66" i="1" s="1"/>
  <c r="E38" i="1"/>
  <c r="K65" i="1" s="1"/>
  <c r="E37" i="1"/>
  <c r="K64" i="1" s="1"/>
  <c r="E36" i="1"/>
  <c r="K63" i="1" s="1"/>
  <c r="E35" i="1"/>
  <c r="K62" i="1" s="1"/>
  <c r="E34" i="1"/>
  <c r="D61" i="1" s="1"/>
  <c r="E33" i="1"/>
  <c r="D60" i="1" s="1"/>
  <c r="E32" i="1"/>
  <c r="D59" i="1" s="1"/>
  <c r="E31" i="1"/>
  <c r="D58" i="1" s="1"/>
  <c r="E30" i="1"/>
  <c r="D57" i="1" s="1"/>
  <c r="D49" i="1"/>
  <c r="C76" i="1" s="1"/>
  <c r="D48" i="1"/>
  <c r="J75" i="1" s="1"/>
  <c r="D47" i="1"/>
  <c r="D46" i="1"/>
  <c r="J73" i="1" s="1"/>
  <c r="D45" i="1"/>
  <c r="J72" i="1" s="1"/>
  <c r="D44" i="1"/>
  <c r="J71" i="1" s="1"/>
  <c r="D43" i="1"/>
  <c r="D42" i="1"/>
  <c r="J69" i="1" s="1"/>
  <c r="D41" i="1"/>
  <c r="J68" i="1" s="1"/>
  <c r="D40" i="1"/>
  <c r="J67" i="1" s="1"/>
  <c r="D39" i="1"/>
  <c r="J66" i="1" s="1"/>
  <c r="D38" i="1"/>
  <c r="J65" i="1" s="1"/>
  <c r="D37" i="1"/>
  <c r="J64" i="1" s="1"/>
  <c r="D36" i="1"/>
  <c r="J63" i="1" s="1"/>
  <c r="D35" i="1"/>
  <c r="J62" i="1" s="1"/>
  <c r="D34" i="1"/>
  <c r="J61" i="1" s="1"/>
  <c r="D33" i="1"/>
  <c r="J60" i="1" s="1"/>
  <c r="D32" i="1"/>
  <c r="J59" i="1" s="1"/>
  <c r="D31" i="1"/>
  <c r="J58" i="1" s="1"/>
  <c r="D30" i="1"/>
  <c r="J57" i="1" s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M73" i="1" l="1"/>
  <c r="G67" i="1"/>
  <c r="G75" i="1"/>
  <c r="E60" i="1"/>
  <c r="D70" i="1"/>
  <c r="L62" i="1"/>
  <c r="C75" i="1"/>
  <c r="E71" i="1"/>
  <c r="I75" i="1"/>
  <c r="I71" i="1"/>
  <c r="I67" i="1"/>
  <c r="I63" i="1"/>
  <c r="I59" i="1"/>
  <c r="C66" i="1"/>
  <c r="C70" i="1"/>
  <c r="C74" i="1"/>
  <c r="G71" i="1"/>
  <c r="C63" i="1"/>
  <c r="D67" i="1"/>
  <c r="E67" i="1"/>
  <c r="K59" i="1"/>
  <c r="L63" i="1"/>
  <c r="C59" i="1"/>
  <c r="D63" i="1"/>
  <c r="C73" i="1"/>
  <c r="C69" i="1"/>
  <c r="C65" i="1"/>
  <c r="C61" i="1"/>
  <c r="G64" i="1"/>
  <c r="G68" i="1"/>
  <c r="G72" i="1"/>
  <c r="G76" i="1"/>
  <c r="D75" i="1"/>
  <c r="E75" i="1"/>
  <c r="M68" i="1"/>
  <c r="C68" i="1"/>
  <c r="C64" i="1"/>
  <c r="C60" i="1"/>
  <c r="L61" i="1"/>
  <c r="L65" i="1"/>
  <c r="L69" i="1"/>
  <c r="L73" i="1"/>
  <c r="G73" i="1"/>
  <c r="I76" i="1"/>
  <c r="M64" i="1"/>
  <c r="L66" i="1"/>
  <c r="L70" i="1"/>
  <c r="L74" i="1"/>
  <c r="G66" i="1"/>
  <c r="G74" i="1"/>
  <c r="C71" i="1"/>
  <c r="I74" i="1"/>
  <c r="I70" i="1"/>
  <c r="I66" i="1"/>
  <c r="I62" i="1"/>
  <c r="I58" i="1"/>
  <c r="L67" i="1"/>
  <c r="L71" i="1"/>
  <c r="L75" i="1"/>
  <c r="C67" i="1"/>
  <c r="D71" i="1"/>
  <c r="J76" i="1"/>
  <c r="J70" i="1"/>
  <c r="E72" i="1"/>
  <c r="L64" i="1"/>
  <c r="L68" i="1"/>
  <c r="L72" i="1"/>
  <c r="L76" i="1"/>
  <c r="C72" i="1"/>
  <c r="G65" i="1"/>
  <c r="G69" i="1"/>
  <c r="G70" i="1"/>
  <c r="M76" i="1"/>
  <c r="J74" i="1"/>
  <c r="I73" i="1"/>
  <c r="I69" i="1"/>
  <c r="I65" i="1"/>
  <c r="I61" i="1"/>
  <c r="I57" i="1"/>
  <c r="K61" i="1"/>
  <c r="K57" i="1"/>
  <c r="C62" i="1"/>
  <c r="C58" i="1"/>
  <c r="D74" i="1"/>
  <c r="D62" i="1"/>
  <c r="E74" i="1"/>
  <c r="E70" i="1"/>
  <c r="I68" i="1"/>
  <c r="M66" i="1"/>
  <c r="D73" i="1"/>
  <c r="D69" i="1"/>
  <c r="D65" i="1"/>
  <c r="E73" i="1"/>
  <c r="E69" i="1"/>
  <c r="E65" i="1"/>
  <c r="K60" i="1"/>
  <c r="K58" i="1"/>
  <c r="D66" i="1"/>
  <c r="I72" i="1"/>
  <c r="I64" i="1"/>
  <c r="I60" i="1"/>
  <c r="D76" i="1"/>
  <c r="D72" i="1"/>
  <c r="D68" i="1"/>
  <c r="D64" i="1"/>
</calcChain>
</file>

<file path=xl/sharedStrings.xml><?xml version="1.0" encoding="utf-8"?>
<sst xmlns="http://schemas.openxmlformats.org/spreadsheetml/2006/main" count="850" uniqueCount="349">
  <si>
    <t>Ref Band</t>
  </si>
  <si>
    <t>Lane 1</t>
  </si>
  <si>
    <t>Lane 2</t>
  </si>
  <si>
    <t>Lane 3</t>
  </si>
  <si>
    <t>Lane 4</t>
  </si>
  <si>
    <t>Lane 5</t>
  </si>
  <si>
    <t>Lane 6</t>
  </si>
  <si>
    <t>Lane 7</t>
  </si>
  <si>
    <t>Lane 8</t>
  </si>
  <si>
    <t>Lane 9</t>
  </si>
  <si>
    <t>Lane 10</t>
  </si>
  <si>
    <t>Number</t>
  </si>
  <si>
    <t>Band No</t>
  </si>
  <si>
    <t>Volume</t>
  </si>
  <si>
    <t>Vol+BkGnd</t>
  </si>
  <si>
    <t>Band %</t>
  </si>
  <si>
    <t>1</t>
  </si>
  <si>
    <t>241891.97</t>
  </si>
  <si>
    <t>0.05</t>
  </si>
  <si>
    <t>239249.64</t>
  </si>
  <si>
    <t>230735.25</t>
  </si>
  <si>
    <t>0.04</t>
  </si>
  <si>
    <t>225725.03</t>
  </si>
  <si>
    <t>0.03</t>
  </si>
  <si>
    <t>220481.12</t>
  </si>
  <si>
    <t>0.02</t>
  </si>
  <si>
    <t>218027.85</t>
  </si>
  <si>
    <t/>
  </si>
  <si>
    <t>2</t>
  </si>
  <si>
    <t>242032.35</t>
  </si>
  <si>
    <t>240297.20</t>
  </si>
  <si>
    <t>0.06</t>
  </si>
  <si>
    <t>231415.28</t>
  </si>
  <si>
    <t>226729.81</t>
  </si>
  <si>
    <t>220612.22</t>
  </si>
  <si>
    <t>219037.58</t>
  </si>
  <si>
    <t>3</t>
  </si>
  <si>
    <t>241631.61</t>
  </si>
  <si>
    <t>238165.52</t>
  </si>
  <si>
    <t>231014.88</t>
  </si>
  <si>
    <t>226344.69</t>
  </si>
  <si>
    <t>221419.21</t>
  </si>
  <si>
    <t>218920.16</t>
  </si>
  <si>
    <t>4</t>
  </si>
  <si>
    <t>242055.96</t>
  </si>
  <si>
    <t>235105.83</t>
  </si>
  <si>
    <t>230862.00</t>
  </si>
  <si>
    <t>224276.42</t>
  </si>
  <si>
    <t>223220.22</t>
  </si>
  <si>
    <t>5</t>
  </si>
  <si>
    <t>246459.68</t>
  </si>
  <si>
    <t>234526.18</t>
  </si>
  <si>
    <t>227206.43</t>
  </si>
  <si>
    <t>218177.40</t>
  </si>
  <si>
    <t>215334.86</t>
  </si>
  <si>
    <t>6</t>
  </si>
  <si>
    <t>250773.32</t>
  </si>
  <si>
    <t>0.07</t>
  </si>
  <si>
    <t>249356.24</t>
  </si>
  <si>
    <t>0.08</t>
  </si>
  <si>
    <t>239521.10</t>
  </si>
  <si>
    <t>228515.07</t>
  </si>
  <si>
    <t>7</t>
  </si>
  <si>
    <t>251591.96</t>
  </si>
  <si>
    <t>250983.04</t>
  </si>
  <si>
    <t>241901.79</t>
  </si>
  <si>
    <t>237043.12</t>
  </si>
  <si>
    <t>230732.54</t>
  </si>
  <si>
    <t>228948.47</t>
  </si>
  <si>
    <t>220275.19</t>
  </si>
  <si>
    <t>216037.26</t>
  </si>
  <si>
    <t>8</t>
  </si>
  <si>
    <t>258890.02</t>
  </si>
  <si>
    <t>254017.44</t>
  </si>
  <si>
    <t>0.09</t>
  </si>
  <si>
    <t>246009.72</t>
  </si>
  <si>
    <t>240398.00</t>
  </si>
  <si>
    <t>234685.45</t>
  </si>
  <si>
    <t>233775.64</t>
  </si>
  <si>
    <t>223538.39</t>
  </si>
  <si>
    <t>219988.37</t>
  </si>
  <si>
    <t>9</t>
  </si>
  <si>
    <t>276168.02</t>
  </si>
  <si>
    <t>0.13</t>
  </si>
  <si>
    <t>279880.04</t>
  </si>
  <si>
    <t>0.17</t>
  </si>
  <si>
    <t>263474.10</t>
  </si>
  <si>
    <t>254145.95</t>
  </si>
  <si>
    <t>0.11</t>
  </si>
  <si>
    <t>248131.03</t>
  </si>
  <si>
    <t>244428.06</t>
  </si>
  <si>
    <t>234132.15</t>
  </si>
  <si>
    <t>227899.22</t>
  </si>
  <si>
    <t>231878.85</t>
  </si>
  <si>
    <t>218792.62</t>
  </si>
  <si>
    <t>10</t>
  </si>
  <si>
    <t>266369.57</t>
  </si>
  <si>
    <t>0.10</t>
  </si>
  <si>
    <t>266613.97</t>
  </si>
  <si>
    <t>0.12</t>
  </si>
  <si>
    <t>269251.69</t>
  </si>
  <si>
    <t>0.14</t>
  </si>
  <si>
    <t>251279.78</t>
  </si>
  <si>
    <t>242490.66</t>
  </si>
  <si>
    <t>244915.61</t>
  </si>
  <si>
    <t>235388.33</t>
  </si>
  <si>
    <t>229802.99</t>
  </si>
  <si>
    <t>229467.34</t>
  </si>
  <si>
    <t>232667.83</t>
  </si>
  <si>
    <t>11</t>
  </si>
  <si>
    <t>264591.26</t>
  </si>
  <si>
    <t>265724.62</t>
  </si>
  <si>
    <t>273270.32</t>
  </si>
  <si>
    <t>0.15</t>
  </si>
  <si>
    <t>255392.55</t>
  </si>
  <si>
    <t>240653.82</t>
  </si>
  <si>
    <t>243414.61</t>
  </si>
  <si>
    <t>234076.77</t>
  </si>
  <si>
    <t>230216.37</t>
  </si>
  <si>
    <t>228014.36</t>
  </si>
  <si>
    <t>232950.92</t>
  </si>
  <si>
    <t>12</t>
  </si>
  <si>
    <t>306390.86</t>
  </si>
  <si>
    <t>0.21</t>
  </si>
  <si>
    <t>292561.11</t>
  </si>
  <si>
    <t>0.20</t>
  </si>
  <si>
    <t>306794.36</t>
  </si>
  <si>
    <t>0.25</t>
  </si>
  <si>
    <t>280832.60</t>
  </si>
  <si>
    <t>0.19</t>
  </si>
  <si>
    <t>265016.11</t>
  </si>
  <si>
    <t>268233.47</t>
  </si>
  <si>
    <t>250892.68</t>
  </si>
  <si>
    <t>247147.58</t>
  </si>
  <si>
    <t>233344.51</t>
  </si>
  <si>
    <t>235181.21</t>
  </si>
  <si>
    <t>13</t>
  </si>
  <si>
    <t>1232620.25</t>
  </si>
  <si>
    <t>3.06</t>
  </si>
  <si>
    <t>1194673.31</t>
  </si>
  <si>
    <t>3.23</t>
  </si>
  <si>
    <t>942390.73</t>
  </si>
  <si>
    <t>2.34</t>
  </si>
  <si>
    <t>881335.78</t>
  </si>
  <si>
    <t>2.35</t>
  </si>
  <si>
    <t>824563.38</t>
  </si>
  <si>
    <t>2.04</t>
  </si>
  <si>
    <t>780505.75</t>
  </si>
  <si>
    <t>1.93</t>
  </si>
  <si>
    <t>611418.86</t>
  </si>
  <si>
    <t>1.33</t>
  </si>
  <si>
    <t>589442.35</t>
  </si>
  <si>
    <t>1.35</t>
  </si>
  <si>
    <t>341853.71</t>
  </si>
  <si>
    <t>0.46</t>
  </si>
  <si>
    <t>321681.84</t>
  </si>
  <si>
    <t>0.42</t>
  </si>
  <si>
    <t>14</t>
  </si>
  <si>
    <t>3041382.64</t>
  </si>
  <si>
    <t>8.62</t>
  </si>
  <si>
    <t>2956643.56</t>
  </si>
  <si>
    <t>9.15</t>
  </si>
  <si>
    <t>2349922.54</t>
  </si>
  <si>
    <t>6.97</t>
  </si>
  <si>
    <t>2131477.35</t>
  </si>
  <si>
    <t>6.85</t>
  </si>
  <si>
    <t>1939891.69</t>
  </si>
  <si>
    <t>5.85</t>
  </si>
  <si>
    <t>1820916.92</t>
  </si>
  <si>
    <t>5.55</t>
  </si>
  <si>
    <t>1372943.40</t>
  </si>
  <si>
    <t>3.93</t>
  </si>
  <si>
    <t>1321461.49</t>
  </si>
  <si>
    <t>4.00</t>
  </si>
  <si>
    <t>798744.57</t>
  </si>
  <si>
    <t>2.09</t>
  </si>
  <si>
    <t>756100.62</t>
  </si>
  <si>
    <t>2.05</t>
  </si>
  <si>
    <t>15</t>
  </si>
  <si>
    <t>1549811.55</t>
  </si>
  <si>
    <t>4.02</t>
  </si>
  <si>
    <t>1514226.07</t>
  </si>
  <si>
    <t>4.29</t>
  </si>
  <si>
    <t>1333607.65</t>
  </si>
  <si>
    <t>3.62</t>
  </si>
  <si>
    <t>1220242.38</t>
  </si>
  <si>
    <t>3.56</t>
  </si>
  <si>
    <t>1171080.04</t>
  </si>
  <si>
    <t>3.21</t>
  </si>
  <si>
    <t>1138380.90</t>
  </si>
  <si>
    <t>3.16</t>
  </si>
  <si>
    <t>951984.66</t>
  </si>
  <si>
    <t>2.48</t>
  </si>
  <si>
    <t>914633.95</t>
  </si>
  <si>
    <t>2.51</t>
  </si>
  <si>
    <t>666672.27</t>
  </si>
  <si>
    <t>1.61</t>
  </si>
  <si>
    <t>415141.01</t>
  </si>
  <si>
    <t>0.75</t>
  </si>
  <si>
    <t>16</t>
  </si>
  <si>
    <t>514072.87</t>
  </si>
  <si>
    <t>0.82</t>
  </si>
  <si>
    <t>518057.11</t>
  </si>
  <si>
    <t>0.93</t>
  </si>
  <si>
    <t>469900.33</t>
  </si>
  <si>
    <t>0.76</t>
  </si>
  <si>
    <t>421996.47</t>
  </si>
  <si>
    <t>0.66</t>
  </si>
  <si>
    <t>414545.88</t>
  </si>
  <si>
    <t>0.61</t>
  </si>
  <si>
    <t>430713.77</t>
  </si>
  <si>
    <t>0.68</t>
  </si>
  <si>
    <t>402656.72</t>
  </si>
  <si>
    <t>0.59</t>
  </si>
  <si>
    <t>405086.16</t>
  </si>
  <si>
    <t>0.65</t>
  </si>
  <si>
    <t>318008.00</t>
  </si>
  <si>
    <t>0.34</t>
  </si>
  <si>
    <t>323463.44</t>
  </si>
  <si>
    <t>0.39</t>
  </si>
  <si>
    <t>17</t>
  </si>
  <si>
    <t>1940141.17</t>
  </si>
  <si>
    <t>5.20</t>
  </si>
  <si>
    <t>1811696.22</t>
  </si>
  <si>
    <t>5.27</t>
  </si>
  <si>
    <t>1678986.00</t>
  </si>
  <si>
    <t>4.73</t>
  </si>
  <si>
    <t>1573644.97</t>
  </si>
  <si>
    <t>4.81</t>
  </si>
  <si>
    <t>1595330.61</t>
  </si>
  <si>
    <t>4.63</t>
  </si>
  <si>
    <t>1594962.67</t>
  </si>
  <si>
    <t>4.72</t>
  </si>
  <si>
    <t>1378420.88</t>
  </si>
  <si>
    <t>3.91</t>
  </si>
  <si>
    <t>1313313.82</t>
  </si>
  <si>
    <t>1067575.00</t>
  </si>
  <si>
    <t>3.02</t>
  </si>
  <si>
    <t>1034476.72</t>
  </si>
  <si>
    <t>3.07</t>
  </si>
  <si>
    <t>18</t>
  </si>
  <si>
    <t>3975533.02</t>
  </si>
  <si>
    <t>11.45</t>
  </si>
  <si>
    <t>3722376.28</t>
  </si>
  <si>
    <t>11.69</t>
  </si>
  <si>
    <t>3641296.63</t>
  </si>
  <si>
    <t>11.19</t>
  </si>
  <si>
    <t>3304721.98</t>
  </si>
  <si>
    <t>11.04</t>
  </si>
  <si>
    <t>3502006.70</t>
  </si>
  <si>
    <t>11.14</t>
  </si>
  <si>
    <t>3430256.59</t>
  </si>
  <si>
    <t>11.10</t>
  </si>
  <si>
    <t>3152703.23</t>
  </si>
  <si>
    <t>9.97</t>
  </si>
  <si>
    <t>3030739.97</t>
  </si>
  <si>
    <t>10.15</t>
  </si>
  <si>
    <t>2447125.78</t>
  </si>
  <si>
    <t>7.98</t>
  </si>
  <si>
    <t>2344680.98</t>
  </si>
  <si>
    <t>8.02</t>
  </si>
  <si>
    <t>19</t>
  </si>
  <si>
    <t>3537719.74</t>
  </si>
  <si>
    <t>10.09</t>
  </si>
  <si>
    <t>3358564.04</t>
  </si>
  <si>
    <t>10.45</t>
  </si>
  <si>
    <t>3163695.33</t>
  </si>
  <si>
    <t>9.59</t>
  </si>
  <si>
    <t>2900779.06</t>
  </si>
  <si>
    <t>9.57</t>
  </si>
  <si>
    <t>2953274.29</t>
  </si>
  <si>
    <t>9.25</t>
  </si>
  <si>
    <t>2771603.35</t>
  </si>
  <si>
    <t>8.79</t>
  </si>
  <si>
    <t>2783886.44</t>
  </si>
  <si>
    <t>8.69</t>
  </si>
  <si>
    <t>2615695.64</t>
  </si>
  <si>
    <t>2415364.16</t>
  </si>
  <si>
    <t>7.85</t>
  </si>
  <si>
    <t>2241809.08</t>
  </si>
  <si>
    <t>7.61</t>
  </si>
  <si>
    <t>20</t>
  </si>
  <si>
    <t>8258711.37</t>
  </si>
  <si>
    <t>24.61</t>
  </si>
  <si>
    <t>7420223.67</t>
  </si>
  <si>
    <t>24.08</t>
  </si>
  <si>
    <t>7796592.30</t>
  </si>
  <si>
    <t>24.84</t>
  </si>
  <si>
    <t>7148257.25</t>
  </si>
  <si>
    <t>24.88</t>
  </si>
  <si>
    <t>7595264.52</t>
  </si>
  <si>
    <t>25.11</t>
  </si>
  <si>
    <t>7634472.15</t>
  </si>
  <si>
    <t>25.71</t>
  </si>
  <si>
    <t>7623659.75</t>
  </si>
  <si>
    <t>25.23</t>
  </si>
  <si>
    <t>7224692.81</t>
  </si>
  <si>
    <t>25.33</t>
  </si>
  <si>
    <t>6895639.85</t>
  </si>
  <si>
    <t>23.98</t>
  </si>
  <si>
    <t>6584518.31</t>
  </si>
  <si>
    <t>24.05</t>
  </si>
  <si>
    <t>21</t>
  </si>
  <si>
    <t>9905745.12</t>
  </si>
  <si>
    <t>29.67</t>
  </si>
  <si>
    <t>8761293.59</t>
  </si>
  <si>
    <t>28.54</t>
  </si>
  <si>
    <t>10337396.04</t>
  </si>
  <si>
    <t>33.18</t>
  </si>
  <si>
    <t>9542117.67</t>
  </si>
  <si>
    <t>33.50</t>
  </si>
  <si>
    <t>10637227.20</t>
  </si>
  <si>
    <t>35.50</t>
  </si>
  <si>
    <t>10453439.17</t>
  </si>
  <si>
    <t>35.51</t>
  </si>
  <si>
    <t>12017183.45</t>
  </si>
  <si>
    <t>40.24</t>
  </si>
  <si>
    <t>11273018.55</t>
  </si>
  <si>
    <t>40.01</t>
  </si>
  <si>
    <t>13188575.23</t>
  </si>
  <si>
    <t>46.63</t>
  </si>
  <si>
    <t>12806160.65</t>
  </si>
  <si>
    <t>47.61</t>
  </si>
  <si>
    <t>22</t>
  </si>
  <si>
    <t>778472.20</t>
  </si>
  <si>
    <t>1.54</t>
  </si>
  <si>
    <t>686504.23</t>
  </si>
  <si>
    <t>1.32</t>
  </si>
  <si>
    <t>812744.61</t>
  </si>
  <si>
    <t>1.76</t>
  </si>
  <si>
    <t>811523.40</t>
  </si>
  <si>
    <t>1.97</t>
  </si>
  <si>
    <t>891242.55</t>
  </si>
  <si>
    <t>2.13</t>
  </si>
  <si>
    <t>902973.82</t>
  </si>
  <si>
    <t>2.21</t>
  </si>
  <si>
    <t>1204576.29</t>
  </si>
  <si>
    <t>1106108.14</t>
  </si>
  <si>
    <t>1856000.84</t>
  </si>
  <si>
    <t>5.75</t>
  </si>
  <si>
    <t>1765026.88</t>
  </si>
  <si>
    <t>5.70</t>
  </si>
  <si>
    <t>week</t>
  </si>
  <si>
    <t>rep</t>
  </si>
  <si>
    <t>mean</t>
  </si>
  <si>
    <t>SD</t>
  </si>
  <si>
    <t>Raw Data</t>
  </si>
  <si>
    <t>Extension effiency, %</t>
  </si>
  <si>
    <t>Amount of product, pmol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</si>
</sst>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49" fontId="1" fillId="0" borderId="0" xfId="0" applyNumberFormat="1" applyFont="1"/>
    <xf numFmtId="0" fontId="0" fillId="0" borderId="0" xfId="0" applyNumberFormat="1"/>
    <xf numFmtId="164" fontId="0" fillId="0" borderId="0" xfId="0" applyNumberFormat="1"/>
    <xf numFmtId="0" fontId="3" fillId="0" borderId="0" xfId="0" applyNumberFormat="1" applyFont="1"/>
    <xf numFmtId="49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1'!$P$55</c:f>
              <c:strCache>
                <c:ptCount val="1"/>
                <c:pt idx="0">
                  <c:v>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1'!$V$57:$V$76</c:f>
                <c:numCache>
                  <c:formatCode>General</c:formatCode>
                  <c:ptCount val="20"/>
                  <c:pt idx="0">
                    <c:v>1.0353775576940056</c:v>
                  </c:pt>
                  <c:pt idx="1">
                    <c:v>0.92479283116781485</c:v>
                  </c:pt>
                  <c:pt idx="2">
                    <c:v>1.0944188112478457</c:v>
                  </c:pt>
                  <c:pt idx="3">
                    <c:v>1.2324311834414103</c:v>
                  </c:pt>
                  <c:pt idx="4">
                    <c:v>1.2745044838501698</c:v>
                  </c:pt>
                  <c:pt idx="5">
                    <c:v>0.89410772063104449</c:v>
                  </c:pt>
                  <c:pt idx="6">
                    <c:v>1.9658936133480518</c:v>
                  </c:pt>
                  <c:pt idx="7">
                    <c:v>0.69645678554985946</c:v>
                  </c:pt>
                  <c:pt idx="8">
                    <c:v>0.86642045996886741</c:v>
                  </c:pt>
                  <c:pt idx="9">
                    <c:v>2.4965037271396029</c:v>
                  </c:pt>
                  <c:pt idx="10">
                    <c:v>0.81042298993363071</c:v>
                  </c:pt>
                  <c:pt idx="11">
                    <c:v>0.15319414122872368</c:v>
                  </c:pt>
                  <c:pt idx="12">
                    <c:v>3.1886192391943138E-2</c:v>
                  </c:pt>
                  <c:pt idx="13">
                    <c:v>0.20278112400003642</c:v>
                  </c:pt>
                  <c:pt idx="14">
                    <c:v>0.6500209601419501</c:v>
                  </c:pt>
                  <c:pt idx="15">
                    <c:v>0.54028071507087616</c:v>
                  </c:pt>
                  <c:pt idx="16">
                    <c:v>0.1033356222007057</c:v>
                  </c:pt>
                  <c:pt idx="17">
                    <c:v>1.0236780676048254</c:v>
                  </c:pt>
                  <c:pt idx="18">
                    <c:v>0.8527872757713616</c:v>
                  </c:pt>
                  <c:pt idx="19">
                    <c:v>0.15812781333395293</c:v>
                  </c:pt>
                </c:numCache>
              </c:numRef>
            </c:plus>
            <c:minus>
              <c:numRef>
                <c:f>'Sheet 1'!$V$57:$V$76</c:f>
                <c:numCache>
                  <c:formatCode>General</c:formatCode>
                  <c:ptCount val="20"/>
                  <c:pt idx="0">
                    <c:v>1.0353775576940056</c:v>
                  </c:pt>
                  <c:pt idx="1">
                    <c:v>0.92479283116781485</c:v>
                  </c:pt>
                  <c:pt idx="2">
                    <c:v>1.0944188112478457</c:v>
                  </c:pt>
                  <c:pt idx="3">
                    <c:v>1.2324311834414103</c:v>
                  </c:pt>
                  <c:pt idx="4">
                    <c:v>1.2745044838501698</c:v>
                  </c:pt>
                  <c:pt idx="5">
                    <c:v>0.89410772063104449</c:v>
                  </c:pt>
                  <c:pt idx="6">
                    <c:v>1.9658936133480518</c:v>
                  </c:pt>
                  <c:pt idx="7">
                    <c:v>0.69645678554985946</c:v>
                  </c:pt>
                  <c:pt idx="8">
                    <c:v>0.86642045996886741</c:v>
                  </c:pt>
                  <c:pt idx="9">
                    <c:v>2.4965037271396029</c:v>
                  </c:pt>
                  <c:pt idx="10">
                    <c:v>0.81042298993363071</c:v>
                  </c:pt>
                  <c:pt idx="11">
                    <c:v>0.15319414122872368</c:v>
                  </c:pt>
                  <c:pt idx="12">
                    <c:v>3.1886192391943138E-2</c:v>
                  </c:pt>
                  <c:pt idx="13">
                    <c:v>0.20278112400003642</c:v>
                  </c:pt>
                  <c:pt idx="14">
                    <c:v>0.6500209601419501</c:v>
                  </c:pt>
                  <c:pt idx="15">
                    <c:v>0.54028071507087616</c:v>
                  </c:pt>
                  <c:pt idx="16">
                    <c:v>0.1033356222007057</c:v>
                  </c:pt>
                  <c:pt idx="17">
                    <c:v>1.0236780676048254</c:v>
                  </c:pt>
                  <c:pt idx="18">
                    <c:v>0.8527872757713616</c:v>
                  </c:pt>
                  <c:pt idx="19">
                    <c:v>0.15812781333395293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1'!$O$57:$O$76</c:f>
              <c:numCache>
                <c:formatCode>General</c:formatCode>
                <c:ptCount val="20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</c:numCache>
            </c:numRef>
          </c:xVal>
          <c:yVal>
            <c:numRef>
              <c:f>'Sheet 1'!$P$57:$P$76</c:f>
              <c:numCache>
                <c:formatCode>General</c:formatCode>
                <c:ptCount val="20"/>
                <c:pt idx="0">
                  <c:v>50.295989539695448</c:v>
                </c:pt>
                <c:pt idx="1">
                  <c:v>69.855148946413223</c:v>
                </c:pt>
                <c:pt idx="2">
                  <c:v>72.945958208605646</c:v>
                </c:pt>
                <c:pt idx="3">
                  <c:v>73.927927311051803</c:v>
                </c:pt>
                <c:pt idx="4">
                  <c:v>79.124201359100212</c:v>
                </c:pt>
                <c:pt idx="5">
                  <c:v>80.223877151064599</c:v>
                </c:pt>
                <c:pt idx="6">
                  <c:v>74.20836587778615</c:v>
                </c:pt>
                <c:pt idx="7">
                  <c:v>84.222897801993057</c:v>
                </c:pt>
                <c:pt idx="8">
                  <c:v>87.40004767064957</c:v>
                </c:pt>
                <c:pt idx="9">
                  <c:v>79.479471278857858</c:v>
                </c:pt>
                <c:pt idx="10">
                  <c:v>24.143850832282091</c:v>
                </c:pt>
                <c:pt idx="11">
                  <c:v>31.800119816922379</c:v>
                </c:pt>
                <c:pt idx="12">
                  <c:v>75.831704185311395</c:v>
                </c:pt>
                <c:pt idx="13">
                  <c:v>95.177488038729948</c:v>
                </c:pt>
                <c:pt idx="14">
                  <c:v>77.51551902999455</c:v>
                </c:pt>
                <c:pt idx="15">
                  <c:v>66.798600409783134</c:v>
                </c:pt>
                <c:pt idx="16">
                  <c:v>77.24248989230189</c:v>
                </c:pt>
                <c:pt idx="17">
                  <c:v>64.95171568576761</c:v>
                </c:pt>
                <c:pt idx="18">
                  <c:v>70.473985912600341</c:v>
                </c:pt>
                <c:pt idx="19">
                  <c:v>98.572157968717832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1D-AC45-B075-BA74D73B7477}"/>
            </c:ext>
          </c:extLst>
        </c:ser>
        <c:ser>
          <c:idx val="1"/>
          <c:order val="1"/>
          <c:tx>
            <c:strRef>
              <c:f>'Sheet 1'!$Q$55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1'!$W$57:$W$76</c:f>
                <c:numCache>
                  <c:formatCode>General</c:formatCode>
                  <c:ptCount val="20"/>
                  <c:pt idx="0">
                    <c:v>0.51611904576397327</c:v>
                  </c:pt>
                  <c:pt idx="1">
                    <c:v>0.972892046455343</c:v>
                  </c:pt>
                  <c:pt idx="2">
                    <c:v>1.4861514790104631</c:v>
                  </c:pt>
                  <c:pt idx="3">
                    <c:v>0.27178554794398824</c:v>
                  </c:pt>
                  <c:pt idx="4">
                    <c:v>0.32488752608434723</c:v>
                  </c:pt>
                  <c:pt idx="5">
                    <c:v>0.98314355005604959</c:v>
                  </c:pt>
                  <c:pt idx="6">
                    <c:v>0.64667835583002031</c:v>
                  </c:pt>
                  <c:pt idx="7">
                    <c:v>4.4943542646514008</c:v>
                  </c:pt>
                  <c:pt idx="8">
                    <c:v>4.3404733327245557</c:v>
                  </c:pt>
                  <c:pt idx="9">
                    <c:v>4.2693014221474384</c:v>
                  </c:pt>
                  <c:pt idx="10">
                    <c:v>4.0394813329743284</c:v>
                  </c:pt>
                  <c:pt idx="11">
                    <c:v>0.45996138057245217</c:v>
                  </c:pt>
                  <c:pt idx="12">
                    <c:v>1.2128165734966891</c:v>
                  </c:pt>
                  <c:pt idx="13">
                    <c:v>0.13541022250681922</c:v>
                  </c:pt>
                  <c:pt idx="14">
                    <c:v>1.6323615805629792</c:v>
                  </c:pt>
                  <c:pt idx="15">
                    <c:v>2.6153097191788346</c:v>
                  </c:pt>
                  <c:pt idx="16">
                    <c:v>0.82343104674692025</c:v>
                  </c:pt>
                  <c:pt idx="17">
                    <c:v>2.7194238922194822</c:v>
                  </c:pt>
                  <c:pt idx="18">
                    <c:v>3.4291948979282578</c:v>
                  </c:pt>
                  <c:pt idx="19">
                    <c:v>0.31086863211565319</c:v>
                  </c:pt>
                </c:numCache>
              </c:numRef>
            </c:plus>
            <c:minus>
              <c:numRef>
                <c:f>'Sheet 1'!$W$57:$W$76</c:f>
                <c:numCache>
                  <c:formatCode>General</c:formatCode>
                  <c:ptCount val="20"/>
                  <c:pt idx="0">
                    <c:v>0.51611904576397327</c:v>
                  </c:pt>
                  <c:pt idx="1">
                    <c:v>0.972892046455343</c:v>
                  </c:pt>
                  <c:pt idx="2">
                    <c:v>1.4861514790104631</c:v>
                  </c:pt>
                  <c:pt idx="3">
                    <c:v>0.27178554794398824</c:v>
                  </c:pt>
                  <c:pt idx="4">
                    <c:v>0.32488752608434723</c:v>
                  </c:pt>
                  <c:pt idx="5">
                    <c:v>0.98314355005604959</c:v>
                  </c:pt>
                  <c:pt idx="6">
                    <c:v>0.64667835583002031</c:v>
                  </c:pt>
                  <c:pt idx="7">
                    <c:v>4.4943542646514008</c:v>
                  </c:pt>
                  <c:pt idx="8">
                    <c:v>4.3404733327245557</c:v>
                  </c:pt>
                  <c:pt idx="9">
                    <c:v>4.2693014221474384</c:v>
                  </c:pt>
                  <c:pt idx="10">
                    <c:v>4.0394813329743284</c:v>
                  </c:pt>
                  <c:pt idx="11">
                    <c:v>0.45996138057245217</c:v>
                  </c:pt>
                  <c:pt idx="12">
                    <c:v>1.2128165734966891</c:v>
                  </c:pt>
                  <c:pt idx="13">
                    <c:v>0.13541022250681922</c:v>
                  </c:pt>
                  <c:pt idx="14">
                    <c:v>1.6323615805629792</c:v>
                  </c:pt>
                  <c:pt idx="15">
                    <c:v>2.6153097191788346</c:v>
                  </c:pt>
                  <c:pt idx="16">
                    <c:v>0.82343104674692025</c:v>
                  </c:pt>
                  <c:pt idx="17">
                    <c:v>2.7194238922194822</c:v>
                  </c:pt>
                  <c:pt idx="18">
                    <c:v>3.4291948979282578</c:v>
                  </c:pt>
                  <c:pt idx="19">
                    <c:v>0.31086863211565319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1'!$O$57:$O$76</c:f>
              <c:numCache>
                <c:formatCode>General</c:formatCode>
                <c:ptCount val="20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</c:numCache>
            </c:numRef>
          </c:xVal>
          <c:yVal>
            <c:numRef>
              <c:f>'Sheet 1'!$Q$57:$Q$76</c:f>
              <c:numCache>
                <c:formatCode>General</c:formatCode>
                <c:ptCount val="20"/>
                <c:pt idx="0">
                  <c:v>50.058916525162346</c:v>
                </c:pt>
                <c:pt idx="1">
                  <c:v>69.283388338307589</c:v>
                </c:pt>
                <c:pt idx="2">
                  <c:v>70.568171513561623</c:v>
                </c:pt>
                <c:pt idx="3">
                  <c:v>72.806477330277275</c:v>
                </c:pt>
                <c:pt idx="4">
                  <c:v>77.151360394962722</c:v>
                </c:pt>
                <c:pt idx="5">
                  <c:v>79.148481527027656</c:v>
                </c:pt>
                <c:pt idx="6">
                  <c:v>73.729728578831242</c:v>
                </c:pt>
                <c:pt idx="7">
                  <c:v>79.448309791202149</c:v>
                </c:pt>
                <c:pt idx="8">
                  <c:v>81.904948212070281</c:v>
                </c:pt>
                <c:pt idx="9">
                  <c:v>75.916265021726986</c:v>
                </c:pt>
                <c:pt idx="10">
                  <c:v>28.074167156826196</c:v>
                </c:pt>
                <c:pt idx="11">
                  <c:v>32.071766694024234</c:v>
                </c:pt>
                <c:pt idx="12">
                  <c:v>73.949970829430313</c:v>
                </c:pt>
                <c:pt idx="13">
                  <c:v>95.090531401960192</c:v>
                </c:pt>
                <c:pt idx="14">
                  <c:v>75.21343339170366</c:v>
                </c:pt>
                <c:pt idx="15">
                  <c:v>63.391996937393884</c:v>
                </c:pt>
                <c:pt idx="16">
                  <c:v>76.012552974689214</c:v>
                </c:pt>
                <c:pt idx="17">
                  <c:v>61.638727008187061</c:v>
                </c:pt>
                <c:pt idx="18">
                  <c:v>66.027857564891065</c:v>
                </c:pt>
                <c:pt idx="19">
                  <c:v>98.139484497901208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1D-AC45-B075-BA74D73B7477}"/>
            </c:ext>
          </c:extLst>
        </c:ser>
        <c:ser>
          <c:idx val="2"/>
          <c:order val="2"/>
          <c:tx>
            <c:strRef>
              <c:f>'Sheet 1'!$R$55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1'!$X$57:$X$76</c:f>
                <c:numCache>
                  <c:formatCode>General</c:formatCode>
                  <c:ptCount val="20"/>
                  <c:pt idx="0">
                    <c:v>0.33213240625933332</c:v>
                  </c:pt>
                  <c:pt idx="1">
                    <c:v>0.21239965532919453</c:v>
                  </c:pt>
                  <c:pt idx="2">
                    <c:v>1.4848140457884753</c:v>
                  </c:pt>
                  <c:pt idx="3">
                    <c:v>0.89710968478096098</c:v>
                  </c:pt>
                  <c:pt idx="4">
                    <c:v>0.8657389118695864</c:v>
                  </c:pt>
                  <c:pt idx="5">
                    <c:v>0.44865969694867863</c:v>
                  </c:pt>
                  <c:pt idx="6">
                    <c:v>4.3584579516453394E-3</c:v>
                  </c:pt>
                  <c:pt idx="7">
                    <c:v>2.9328781952481728</c:v>
                  </c:pt>
                  <c:pt idx="8">
                    <c:v>1.7761229445060962</c:v>
                  </c:pt>
                  <c:pt idx="9">
                    <c:v>1.0029645027881402</c:v>
                  </c:pt>
                  <c:pt idx="10">
                    <c:v>3.3310790052956119</c:v>
                  </c:pt>
                  <c:pt idx="11">
                    <c:v>0.68895020459988776</c:v>
                  </c:pt>
                  <c:pt idx="12">
                    <c:v>0.20365349327155224</c:v>
                  </c:pt>
                  <c:pt idx="13">
                    <c:v>0.35062631395552513</c:v>
                  </c:pt>
                  <c:pt idx="14">
                    <c:v>0.64093853043129212</c:v>
                  </c:pt>
                  <c:pt idx="15">
                    <c:v>0.12732610899336905</c:v>
                  </c:pt>
                  <c:pt idx="16">
                    <c:v>0.19586699845806158</c:v>
                  </c:pt>
                  <c:pt idx="17">
                    <c:v>0.27010380298877795</c:v>
                  </c:pt>
                  <c:pt idx="18">
                    <c:v>0.28217248929678479</c:v>
                  </c:pt>
                  <c:pt idx="19">
                    <c:v>0.14828323961055606</c:v>
                  </c:pt>
                </c:numCache>
              </c:numRef>
            </c:plus>
            <c:minus>
              <c:numRef>
                <c:f>'Sheet 1'!$X$57:$X$76</c:f>
                <c:numCache>
                  <c:formatCode>General</c:formatCode>
                  <c:ptCount val="20"/>
                  <c:pt idx="0">
                    <c:v>0.33213240625933332</c:v>
                  </c:pt>
                  <c:pt idx="1">
                    <c:v>0.21239965532919453</c:v>
                  </c:pt>
                  <c:pt idx="2">
                    <c:v>1.4848140457884753</c:v>
                  </c:pt>
                  <c:pt idx="3">
                    <c:v>0.89710968478096098</c:v>
                  </c:pt>
                  <c:pt idx="4">
                    <c:v>0.8657389118695864</c:v>
                  </c:pt>
                  <c:pt idx="5">
                    <c:v>0.44865969694867863</c:v>
                  </c:pt>
                  <c:pt idx="6">
                    <c:v>4.3584579516453394E-3</c:v>
                  </c:pt>
                  <c:pt idx="7">
                    <c:v>2.9328781952481728</c:v>
                  </c:pt>
                  <c:pt idx="8">
                    <c:v>1.7761229445060962</c:v>
                  </c:pt>
                  <c:pt idx="9">
                    <c:v>1.0029645027881402</c:v>
                  </c:pt>
                  <c:pt idx="10">
                    <c:v>3.3310790052956119</c:v>
                  </c:pt>
                  <c:pt idx="11">
                    <c:v>0.68895020459988776</c:v>
                  </c:pt>
                  <c:pt idx="12">
                    <c:v>0.20365349327155224</c:v>
                  </c:pt>
                  <c:pt idx="13">
                    <c:v>0.35062631395552513</c:v>
                  </c:pt>
                  <c:pt idx="14">
                    <c:v>0.64093853043129212</c:v>
                  </c:pt>
                  <c:pt idx="15">
                    <c:v>0.12732610899336905</c:v>
                  </c:pt>
                  <c:pt idx="16">
                    <c:v>0.19586699845806158</c:v>
                  </c:pt>
                  <c:pt idx="17">
                    <c:v>0.27010380298877795</c:v>
                  </c:pt>
                  <c:pt idx="18">
                    <c:v>0.28217248929678479</c:v>
                  </c:pt>
                  <c:pt idx="19">
                    <c:v>0.14828323961055606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1'!$O$57:$O$76</c:f>
              <c:numCache>
                <c:formatCode>General</c:formatCode>
                <c:ptCount val="20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</c:numCache>
            </c:numRef>
          </c:xVal>
          <c:yVal>
            <c:numRef>
              <c:f>'Sheet 1'!$R$57:$R$76</c:f>
              <c:numCache>
                <c:formatCode>General</c:formatCode>
                <c:ptCount val="20"/>
                <c:pt idx="0">
                  <c:v>51.489717470991842</c:v>
                </c:pt>
                <c:pt idx="1">
                  <c:v>69.683405329919196</c:v>
                </c:pt>
                <c:pt idx="2">
                  <c:v>69.315868572290967</c:v>
                </c:pt>
                <c:pt idx="3">
                  <c:v>69.872102063855195</c:v>
                </c:pt>
                <c:pt idx="4">
                  <c:v>75.271286177914504</c:v>
                </c:pt>
                <c:pt idx="5">
                  <c:v>76.291930165817149</c:v>
                </c:pt>
                <c:pt idx="6">
                  <c:v>71.243106385239656</c:v>
                </c:pt>
                <c:pt idx="7">
                  <c:v>80.584467563964992</c:v>
                </c:pt>
                <c:pt idx="8">
                  <c:v>85.884816993747691</c:v>
                </c:pt>
                <c:pt idx="9">
                  <c:v>76.132349854734372</c:v>
                </c:pt>
                <c:pt idx="10">
                  <c:v>23.099229182916929</c:v>
                </c:pt>
                <c:pt idx="11">
                  <c:v>31.183990870923083</c:v>
                </c:pt>
                <c:pt idx="12">
                  <c:v>72.229390458747901</c:v>
                </c:pt>
                <c:pt idx="13">
                  <c:v>94.682422333623606</c:v>
                </c:pt>
                <c:pt idx="14">
                  <c:v>72.121197148332442</c:v>
                </c:pt>
                <c:pt idx="15">
                  <c:v>60.137199485753918</c:v>
                </c:pt>
                <c:pt idx="16">
                  <c:v>75.576879975864273</c:v>
                </c:pt>
                <c:pt idx="17">
                  <c:v>59.23030974186581</c:v>
                </c:pt>
                <c:pt idx="18">
                  <c:v>63.708609249376337</c:v>
                </c:pt>
                <c:pt idx="19">
                  <c:v>97.829076647627218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1D-AC45-B075-BA74D73B7477}"/>
            </c:ext>
          </c:extLst>
        </c:ser>
        <c:ser>
          <c:idx val="3"/>
          <c:order val="3"/>
          <c:tx>
            <c:strRef>
              <c:f>'Sheet 1'!$S$55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1'!$Y$61:$Y$76</c:f>
                <c:numCache>
                  <c:formatCode>General</c:formatCode>
                  <c:ptCount val="16"/>
                  <c:pt idx="0">
                    <c:v>1.2431057095158013</c:v>
                  </c:pt>
                  <c:pt idx="1">
                    <c:v>1.8011004143240379</c:v>
                  </c:pt>
                  <c:pt idx="2">
                    <c:v>2.8124374336017017</c:v>
                  </c:pt>
                  <c:pt idx="3">
                    <c:v>0.21093883585194284</c:v>
                  </c:pt>
                  <c:pt idx="4">
                    <c:v>2.7218012759556469</c:v>
                  </c:pt>
                  <c:pt idx="5">
                    <c:v>0.23228251567871536</c:v>
                  </c:pt>
                  <c:pt idx="6">
                    <c:v>3.060644098935708</c:v>
                  </c:pt>
                  <c:pt idx="7">
                    <c:v>0.60655179409912052</c:v>
                  </c:pt>
                  <c:pt idx="8">
                    <c:v>0.94197424684260334</c:v>
                  </c:pt>
                  <c:pt idx="9">
                    <c:v>0.19995090192328011</c:v>
                  </c:pt>
                  <c:pt idx="10">
                    <c:v>1.5533747525042316</c:v>
                  </c:pt>
                  <c:pt idx="11">
                    <c:v>2.1627301851421423</c:v>
                  </c:pt>
                  <c:pt idx="12">
                    <c:v>0.48337139601314016</c:v>
                  </c:pt>
                  <c:pt idx="13">
                    <c:v>1.2028164637587333</c:v>
                  </c:pt>
                  <c:pt idx="14">
                    <c:v>1.4819765151971895</c:v>
                  </c:pt>
                  <c:pt idx="15">
                    <c:v>0.11549513902315657</c:v>
                  </c:pt>
                </c:numCache>
              </c:numRef>
            </c:plus>
            <c:minus>
              <c:numRef>
                <c:f>'Sheet 1'!$Y$61:$Y$76</c:f>
                <c:numCache>
                  <c:formatCode>General</c:formatCode>
                  <c:ptCount val="16"/>
                  <c:pt idx="0">
                    <c:v>1.2431057095158013</c:v>
                  </c:pt>
                  <c:pt idx="1">
                    <c:v>1.8011004143240379</c:v>
                  </c:pt>
                  <c:pt idx="2">
                    <c:v>2.8124374336017017</c:v>
                  </c:pt>
                  <c:pt idx="3">
                    <c:v>0.21093883585194284</c:v>
                  </c:pt>
                  <c:pt idx="4">
                    <c:v>2.7218012759556469</c:v>
                  </c:pt>
                  <c:pt idx="5">
                    <c:v>0.23228251567871536</c:v>
                  </c:pt>
                  <c:pt idx="6">
                    <c:v>3.060644098935708</c:v>
                  </c:pt>
                  <c:pt idx="7">
                    <c:v>0.60655179409912052</c:v>
                  </c:pt>
                  <c:pt idx="8">
                    <c:v>0.94197424684260334</c:v>
                  </c:pt>
                  <c:pt idx="9">
                    <c:v>0.19995090192328011</c:v>
                  </c:pt>
                  <c:pt idx="10">
                    <c:v>1.5533747525042316</c:v>
                  </c:pt>
                  <c:pt idx="11">
                    <c:v>2.1627301851421423</c:v>
                  </c:pt>
                  <c:pt idx="12">
                    <c:v>0.48337139601314016</c:v>
                  </c:pt>
                  <c:pt idx="13">
                    <c:v>1.2028164637587333</c:v>
                  </c:pt>
                  <c:pt idx="14">
                    <c:v>1.4819765151971895</c:v>
                  </c:pt>
                  <c:pt idx="15">
                    <c:v>0.11549513902315657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1'!$O$57:$O$76</c:f>
              <c:numCache>
                <c:formatCode>General</c:formatCode>
                <c:ptCount val="20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</c:numCache>
            </c:numRef>
          </c:xVal>
          <c:yVal>
            <c:numRef>
              <c:f>'Sheet 1'!$S$57:$S$76</c:f>
              <c:numCache>
                <c:formatCode>General</c:formatCode>
                <c:ptCount val="20"/>
                <c:pt idx="4">
                  <c:v>48.919102406667761</c:v>
                </c:pt>
                <c:pt idx="5">
                  <c:v>60.351587898832577</c:v>
                </c:pt>
                <c:pt idx="6">
                  <c:v>59.091878371915243</c:v>
                </c:pt>
                <c:pt idx="7">
                  <c:v>70.859865040691631</c:v>
                </c:pt>
                <c:pt idx="8">
                  <c:v>79.449954671867431</c:v>
                </c:pt>
                <c:pt idx="9">
                  <c:v>71.874433759103141</c:v>
                </c:pt>
                <c:pt idx="10">
                  <c:v>22.636193224744986</c:v>
                </c:pt>
                <c:pt idx="11">
                  <c:v>30.425961263958946</c:v>
                </c:pt>
                <c:pt idx="12">
                  <c:v>69.546518260427177</c:v>
                </c:pt>
                <c:pt idx="13">
                  <c:v>92.988620148052746</c:v>
                </c:pt>
                <c:pt idx="14">
                  <c:v>69.194636776775212</c:v>
                </c:pt>
                <c:pt idx="15">
                  <c:v>55.861865617122675</c:v>
                </c:pt>
                <c:pt idx="16">
                  <c:v>72.469542965474318</c:v>
                </c:pt>
                <c:pt idx="17">
                  <c:v>55.43348669879083</c:v>
                </c:pt>
                <c:pt idx="18">
                  <c:v>58.570544139001044</c:v>
                </c:pt>
                <c:pt idx="19">
                  <c:v>96.847331993897939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1D-AC45-B075-BA74D73B7477}"/>
            </c:ext>
          </c:extLst>
        </c:ser>
        <c:ser>
          <c:idx val="4"/>
          <c:order val="4"/>
          <c:tx>
            <c:strRef>
              <c:f>'Sheet 1'!$T$55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1'!$Z$64:$Z$76</c:f>
                <c:numCache>
                  <c:formatCode>General</c:formatCode>
                  <c:ptCount val="13"/>
                  <c:pt idx="0">
                    <c:v>1.7479861357152269</c:v>
                  </c:pt>
                  <c:pt idx="1">
                    <c:v>1.5913410889039099</c:v>
                  </c:pt>
                  <c:pt idx="2">
                    <c:v>0.23280936996854862</c:v>
                  </c:pt>
                  <c:pt idx="3">
                    <c:v>2.4167424484996136</c:v>
                  </c:pt>
                  <c:pt idx="4">
                    <c:v>0.64654918342154311</c:v>
                  </c:pt>
                  <c:pt idx="5">
                    <c:v>0.34566610841523632</c:v>
                  </c:pt>
                  <c:pt idx="6">
                    <c:v>0.52787788947801273</c:v>
                  </c:pt>
                  <c:pt idx="7">
                    <c:v>0.625394397997452</c:v>
                  </c:pt>
                  <c:pt idx="8">
                    <c:v>0.15019221960896928</c:v>
                  </c:pt>
                  <c:pt idx="9">
                    <c:v>0.54647512678635246</c:v>
                  </c:pt>
                  <c:pt idx="10">
                    <c:v>0.73027963137880836</c:v>
                  </c:pt>
                  <c:pt idx="11">
                    <c:v>3.3786902620703337E-2</c:v>
                  </c:pt>
                  <c:pt idx="12">
                    <c:v>5.9709474067683843E-2</c:v>
                  </c:pt>
                </c:numCache>
              </c:numRef>
            </c:plus>
            <c:minus>
              <c:numRef>
                <c:f>'Sheet 1'!$Z$64:$Z$76</c:f>
                <c:numCache>
                  <c:formatCode>General</c:formatCode>
                  <c:ptCount val="13"/>
                  <c:pt idx="0">
                    <c:v>1.7479861357152269</c:v>
                  </c:pt>
                  <c:pt idx="1">
                    <c:v>1.5913410889039099</c:v>
                  </c:pt>
                  <c:pt idx="2">
                    <c:v>0.23280936996854862</c:v>
                  </c:pt>
                  <c:pt idx="3">
                    <c:v>2.4167424484996136</c:v>
                  </c:pt>
                  <c:pt idx="4">
                    <c:v>0.64654918342154311</c:v>
                  </c:pt>
                  <c:pt idx="5">
                    <c:v>0.34566610841523632</c:v>
                  </c:pt>
                  <c:pt idx="6">
                    <c:v>0.52787788947801273</c:v>
                  </c:pt>
                  <c:pt idx="7">
                    <c:v>0.625394397997452</c:v>
                  </c:pt>
                  <c:pt idx="8">
                    <c:v>0.15019221960896928</c:v>
                  </c:pt>
                  <c:pt idx="9">
                    <c:v>0.54647512678635246</c:v>
                  </c:pt>
                  <c:pt idx="10">
                    <c:v>0.73027963137880836</c:v>
                  </c:pt>
                  <c:pt idx="11">
                    <c:v>3.3786902620703337E-2</c:v>
                  </c:pt>
                  <c:pt idx="12">
                    <c:v>5.9709474067683843E-2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1'!$O$57:$O$76</c:f>
              <c:numCache>
                <c:formatCode>General</c:formatCode>
                <c:ptCount val="20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</c:numCache>
            </c:numRef>
          </c:xVal>
          <c:yVal>
            <c:numRef>
              <c:f>'Sheet 1'!$T$57:$T$76</c:f>
              <c:numCache>
                <c:formatCode>General</c:formatCode>
                <c:ptCount val="20"/>
                <c:pt idx="7">
                  <c:v>44.78014994625218</c:v>
                </c:pt>
                <c:pt idx="8">
                  <c:v>67.22756904914533</c:v>
                </c:pt>
                <c:pt idx="9">
                  <c:v>73.652083103071064</c:v>
                </c:pt>
                <c:pt idx="10">
                  <c:v>42.002487424554488</c:v>
                </c:pt>
                <c:pt idx="11">
                  <c:v>26.630415664662166</c:v>
                </c:pt>
                <c:pt idx="12">
                  <c:v>71.414917124125935</c:v>
                </c:pt>
                <c:pt idx="13">
                  <c:v>91.568617019049412</c:v>
                </c:pt>
                <c:pt idx="14">
                  <c:v>58.766961494245152</c:v>
                </c:pt>
                <c:pt idx="15">
                  <c:v>48.052591459501052</c:v>
                </c:pt>
                <c:pt idx="16">
                  <c:v>66.594645198113014</c:v>
                </c:pt>
                <c:pt idx="17">
                  <c:v>49.063774347457802</c:v>
                </c:pt>
                <c:pt idx="18">
                  <c:v>50.015519234367503</c:v>
                </c:pt>
                <c:pt idx="19">
                  <c:v>94.274498324788027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1D-AC45-B075-BA74D73B7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551135"/>
        <c:axId val="692649135"/>
      </c:scatterChart>
      <c:valAx>
        <c:axId val="6925511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Triplet</a:t>
                </a:r>
                <a:r>
                  <a:rPr lang="da-DK" baseline="0"/>
                  <a:t> position</a:t>
                </a:r>
                <a:endParaRPr lang="da-DK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92649135"/>
        <c:crosses val="autoZero"/>
        <c:crossBetween val="midCat"/>
      </c:valAx>
      <c:valAx>
        <c:axId val="69264913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Extension effiency,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92551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1'!$B$67</c:f>
              <c:strCache>
                <c:ptCount val="1"/>
                <c:pt idx="0">
                  <c:v>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1'!$C$55:$G$55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'Sheet 1'!$C$67:$G$67</c:f>
              <c:numCache>
                <c:formatCode>General</c:formatCode>
                <c:ptCount val="5"/>
                <c:pt idx="0">
                  <c:v>5.0065959258993056E-2</c:v>
                </c:pt>
                <c:pt idx="1">
                  <c:v>4.5960512309863227E-2</c:v>
                </c:pt>
                <c:pt idx="2">
                  <c:v>2.978856294265643E-2</c:v>
                </c:pt>
                <c:pt idx="3">
                  <c:v>1.9614914722663038E-2</c:v>
                </c:pt>
                <c:pt idx="4">
                  <c:v>1.5808807487371207E-2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7E-814B-A8D5-331C6E2D6360}"/>
            </c:ext>
          </c:extLst>
        </c:ser>
        <c:ser>
          <c:idx val="1"/>
          <c:order val="1"/>
          <c:tx>
            <c:strRef>
              <c:f>'Sheet 1'!$B$68</c:f>
              <c:strCache>
                <c:ptCount val="1"/>
                <c:pt idx="0">
                  <c:v>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1'!$C$55:$G$55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'Sheet 1'!$C$68:$G$68</c:f>
              <c:numCache>
                <c:formatCode>General</c:formatCode>
                <c:ptCount val="5"/>
                <c:pt idx="0">
                  <c:v>0.20719304611844405</c:v>
                </c:pt>
                <c:pt idx="1">
                  <c:v>0.16328665396130851</c:v>
                </c:pt>
                <c:pt idx="2">
                  <c:v>0.1290065962825192</c:v>
                </c:pt>
                <c:pt idx="3">
                  <c:v>8.6654557549457445E-2</c:v>
                </c:pt>
                <c:pt idx="4">
                  <c:v>3.7608651325649931E-2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7E-814B-A8D5-331C6E2D6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612447"/>
        <c:axId val="1354969983"/>
      </c:scatterChart>
      <c:valAx>
        <c:axId val="1778612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</a:t>
                </a:r>
                <a:r>
                  <a:rPr lang="en-US" baseline="0"/>
                  <a:t> weeks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354969983"/>
        <c:crosses val="autoZero"/>
        <c:crossBetween val="midCat"/>
      </c:valAx>
      <c:valAx>
        <c:axId val="135496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[product], pmol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7786124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1'!$B$67</c:f>
              <c:strCache>
                <c:ptCount val="1"/>
                <c:pt idx="0">
                  <c:v>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254959294084469E-2"/>
                  <c:y val="-3.156799564319590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'Sheet 1'!$E$55:$G$55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1</c:v>
                </c:pt>
              </c:numCache>
            </c:numRef>
          </c:xVal>
          <c:yVal>
            <c:numRef>
              <c:f>'Sheet 1'!$E$67:$G$67</c:f>
              <c:numCache>
                <c:formatCode>General</c:formatCode>
                <c:ptCount val="3"/>
                <c:pt idx="0">
                  <c:v>2.978856294265643E-2</c:v>
                </c:pt>
                <c:pt idx="1">
                  <c:v>1.9614914722663038E-2</c:v>
                </c:pt>
                <c:pt idx="2">
                  <c:v>1.5808807487371207E-2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71-4387-A9FC-369713B4B0E6}"/>
            </c:ext>
          </c:extLst>
        </c:ser>
        <c:ser>
          <c:idx val="1"/>
          <c:order val="1"/>
          <c:tx>
            <c:strRef>
              <c:f>'Sheet 1'!$B$68</c:f>
              <c:strCache>
                <c:ptCount val="1"/>
                <c:pt idx="0">
                  <c:v>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0020349247107542"/>
                  <c:y val="-6.453516077060972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'Sheet 1'!$E$55:$G$55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1</c:v>
                </c:pt>
              </c:numCache>
            </c:numRef>
          </c:xVal>
          <c:yVal>
            <c:numRef>
              <c:f>'Sheet 1'!$E$68:$G$68</c:f>
              <c:numCache>
                <c:formatCode>General</c:formatCode>
                <c:ptCount val="3"/>
                <c:pt idx="0">
                  <c:v>0.1290065962825192</c:v>
                </c:pt>
                <c:pt idx="1">
                  <c:v>8.6654557549457445E-2</c:v>
                </c:pt>
                <c:pt idx="2">
                  <c:v>3.7608651325649931E-2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71-4387-A9FC-369713B4B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612447"/>
        <c:axId val="1354969983"/>
      </c:scatterChart>
      <c:valAx>
        <c:axId val="1778612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</a:t>
                </a:r>
                <a:r>
                  <a:rPr lang="en-US" baseline="0"/>
                  <a:t> weeks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354969983"/>
        <c:crosses val="autoZero"/>
        <c:crossBetween val="midCat"/>
      </c:valAx>
      <c:valAx>
        <c:axId val="135496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[product], pmol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7786124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577850</xdr:colOff>
      <xdr:row>77</xdr:row>
      <xdr:rowOff>114300</xdr:rowOff>
    </xdr:from>
    <xdr:to>
      <xdr:col>26</xdr:col>
      <xdr:colOff>114300</xdr:colOff>
      <xdr:row>102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9AD049F-BD44-DC4E-B897-37E5F79C13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76</xdr:row>
      <xdr:rowOff>165100</xdr:rowOff>
    </xdr:from>
    <xdr:to>
      <xdr:col>12</xdr:col>
      <xdr:colOff>571500</xdr:colOff>
      <xdr:row>101</xdr:row>
      <xdr:rowOff>127000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CA9D6DE-34EC-1744-8A77-3822EF420F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76200</xdr:colOff>
      <xdr:row>102</xdr:row>
      <xdr:rowOff>76200</xdr:rowOff>
    </xdr:from>
    <xdr:to>
      <xdr:col>12</xdr:col>
      <xdr:colOff>590550</xdr:colOff>
      <xdr:row>127</xdr:row>
      <xdr:rowOff>38100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CA9D6DE-34EC-1744-8A77-3822EF420F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tabSelected="1" topLeftCell="A73" zoomScale="60" zoomScaleNormal="60" workbookViewId="0">
      <selection activeCell="H51" sqref="H51"/>
    </sheetView>
  </sheetViews>
  <sheetFormatPr defaultColWidth="9.109375" defaultRowHeight="14.4" x14ac:dyDescent="0.3"/>
  <cols>
    <col min="1" max="16384" width="9.109375" style="1"/>
  </cols>
  <sheetData>
    <row r="1" spans="1:41" x14ac:dyDescent="0.3">
      <c r="A1" s="8" t="s">
        <v>346</v>
      </c>
    </row>
    <row r="2" spans="1:41" x14ac:dyDescent="0.3">
      <c r="A2" s="1" t="s">
        <v>0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2</v>
      </c>
      <c r="G2" s="1" t="s">
        <v>2</v>
      </c>
      <c r="H2" s="1" t="s">
        <v>2</v>
      </c>
      <c r="I2" s="1" t="s">
        <v>2</v>
      </c>
      <c r="J2" s="1" t="s">
        <v>3</v>
      </c>
      <c r="K2" s="1" t="s">
        <v>3</v>
      </c>
      <c r="L2" s="1" t="s">
        <v>3</v>
      </c>
      <c r="M2" s="1" t="s">
        <v>3</v>
      </c>
      <c r="N2" s="1" t="s">
        <v>4</v>
      </c>
      <c r="O2" s="1" t="s">
        <v>4</v>
      </c>
      <c r="P2" s="1" t="s">
        <v>4</v>
      </c>
      <c r="Q2" s="1" t="s">
        <v>4</v>
      </c>
      <c r="R2" s="1" t="s">
        <v>5</v>
      </c>
      <c r="S2" s="1" t="s">
        <v>5</v>
      </c>
      <c r="T2" s="1" t="s">
        <v>5</v>
      </c>
      <c r="U2" s="1" t="s">
        <v>5</v>
      </c>
      <c r="V2" s="1" t="s">
        <v>6</v>
      </c>
      <c r="W2" s="1" t="s">
        <v>6</v>
      </c>
      <c r="X2" s="1" t="s">
        <v>6</v>
      </c>
      <c r="Y2" s="1" t="s">
        <v>6</v>
      </c>
      <c r="Z2" s="1" t="s">
        <v>7</v>
      </c>
      <c r="AA2" s="1" t="s">
        <v>7</v>
      </c>
      <c r="AB2" s="1" t="s">
        <v>7</v>
      </c>
      <c r="AC2" s="1" t="s">
        <v>7</v>
      </c>
      <c r="AD2" s="1" t="s">
        <v>8</v>
      </c>
      <c r="AE2" s="1" t="s">
        <v>8</v>
      </c>
      <c r="AF2" s="1" t="s">
        <v>8</v>
      </c>
      <c r="AG2" s="1" t="s">
        <v>8</v>
      </c>
      <c r="AH2" s="1" t="s">
        <v>9</v>
      </c>
      <c r="AI2" s="1" t="s">
        <v>9</v>
      </c>
      <c r="AJ2" s="1" t="s">
        <v>9</v>
      </c>
      <c r="AK2" s="1" t="s">
        <v>9</v>
      </c>
      <c r="AL2" s="1" t="s">
        <v>10</v>
      </c>
      <c r="AM2" s="1" t="s">
        <v>10</v>
      </c>
      <c r="AN2" s="1" t="s">
        <v>10</v>
      </c>
      <c r="AO2" s="1" t="s">
        <v>10</v>
      </c>
    </row>
    <row r="3" spans="1:41" x14ac:dyDescent="0.3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12</v>
      </c>
      <c r="K3" s="1" t="s">
        <v>13</v>
      </c>
      <c r="L3" s="1" t="s">
        <v>14</v>
      </c>
      <c r="M3" s="1" t="s">
        <v>15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12</v>
      </c>
      <c r="S3" s="1" t="s">
        <v>13</v>
      </c>
      <c r="T3" s="1" t="s">
        <v>14</v>
      </c>
      <c r="U3" s="1" t="s">
        <v>15</v>
      </c>
      <c r="V3" s="1" t="s">
        <v>12</v>
      </c>
      <c r="W3" s="1" t="s">
        <v>13</v>
      </c>
      <c r="X3" s="1" t="s">
        <v>14</v>
      </c>
      <c r="Y3" s="1" t="s">
        <v>15</v>
      </c>
      <c r="Z3" s="1" t="s">
        <v>12</v>
      </c>
      <c r="AA3" s="1" t="s">
        <v>13</v>
      </c>
      <c r="AB3" s="1" t="s">
        <v>14</v>
      </c>
      <c r="AC3" s="1" t="s">
        <v>15</v>
      </c>
      <c r="AD3" s="1" t="s">
        <v>12</v>
      </c>
      <c r="AE3" s="1" t="s">
        <v>13</v>
      </c>
      <c r="AF3" s="1" t="s">
        <v>14</v>
      </c>
      <c r="AG3" s="1" t="s">
        <v>15</v>
      </c>
      <c r="AH3" s="1" t="s">
        <v>12</v>
      </c>
      <c r="AI3" s="1" t="s">
        <v>13</v>
      </c>
      <c r="AJ3" s="1" t="s">
        <v>14</v>
      </c>
      <c r="AK3" s="1" t="s">
        <v>15</v>
      </c>
      <c r="AL3" s="1" t="s">
        <v>12</v>
      </c>
      <c r="AM3" s="1" t="s">
        <v>13</v>
      </c>
      <c r="AN3" s="1" t="s">
        <v>14</v>
      </c>
      <c r="AO3" s="1" t="s">
        <v>15</v>
      </c>
    </row>
    <row r="4" spans="1:41" s="5" customFormat="1" x14ac:dyDescent="0.3">
      <c r="A4" s="5" t="s">
        <v>16</v>
      </c>
      <c r="B4" s="5" t="s">
        <v>16</v>
      </c>
      <c r="C4" s="5">
        <v>16278.08</v>
      </c>
      <c r="D4" s="5" t="s">
        <v>17</v>
      </c>
      <c r="E4" s="5" t="s">
        <v>18</v>
      </c>
      <c r="F4" s="5" t="s">
        <v>16</v>
      </c>
      <c r="G4" s="5">
        <v>16118.12</v>
      </c>
      <c r="H4" s="5" t="s">
        <v>19</v>
      </c>
      <c r="I4" s="5" t="s">
        <v>18</v>
      </c>
      <c r="J4" s="5" t="s">
        <v>16</v>
      </c>
      <c r="K4" s="5">
        <v>12155.3</v>
      </c>
      <c r="L4" s="5" t="s">
        <v>20</v>
      </c>
      <c r="M4" s="5" t="s">
        <v>21</v>
      </c>
      <c r="N4" s="5" t="s">
        <v>16</v>
      </c>
      <c r="O4" s="5">
        <v>9043.7800000000007</v>
      </c>
      <c r="P4" s="5" t="s">
        <v>22</v>
      </c>
      <c r="Q4" s="5" t="s">
        <v>23</v>
      </c>
      <c r="R4" s="5" t="s">
        <v>16</v>
      </c>
      <c r="S4" s="5">
        <v>6317.35</v>
      </c>
      <c r="T4" s="5" t="s">
        <v>24</v>
      </c>
      <c r="U4" s="5" t="s">
        <v>25</v>
      </c>
      <c r="V4" s="5" t="s">
        <v>16</v>
      </c>
      <c r="W4" s="5">
        <v>6570</v>
      </c>
      <c r="X4" s="5" t="s">
        <v>26</v>
      </c>
      <c r="Y4" s="5" t="s">
        <v>25</v>
      </c>
      <c r="Z4" s="5" t="s">
        <v>27</v>
      </c>
      <c r="AA4" s="5" t="s">
        <v>27</v>
      </c>
      <c r="AB4" s="5" t="s">
        <v>27</v>
      </c>
      <c r="AC4" s="5" t="s">
        <v>27</v>
      </c>
      <c r="AD4" s="5" t="s">
        <v>27</v>
      </c>
      <c r="AE4" s="5" t="s">
        <v>27</v>
      </c>
      <c r="AF4" s="5" t="s">
        <v>27</v>
      </c>
      <c r="AG4" s="5" t="s">
        <v>27</v>
      </c>
      <c r="AH4" s="5" t="s">
        <v>27</v>
      </c>
      <c r="AI4" s="5" t="s">
        <v>27</v>
      </c>
      <c r="AJ4" s="5" t="s">
        <v>27</v>
      </c>
      <c r="AK4" s="5" t="s">
        <v>27</v>
      </c>
      <c r="AL4" s="5" t="s">
        <v>27</v>
      </c>
      <c r="AM4" s="5" t="s">
        <v>27</v>
      </c>
      <c r="AN4" s="5" t="s">
        <v>27</v>
      </c>
      <c r="AO4" s="5" t="s">
        <v>27</v>
      </c>
    </row>
    <row r="5" spans="1:41" s="5" customFormat="1" x14ac:dyDescent="0.3">
      <c r="A5" s="5" t="s">
        <v>28</v>
      </c>
      <c r="B5" s="5" t="s">
        <v>28</v>
      </c>
      <c r="C5" s="5">
        <v>15622.14</v>
      </c>
      <c r="D5" s="5" t="s">
        <v>29</v>
      </c>
      <c r="E5" s="5" t="s">
        <v>18</v>
      </c>
      <c r="F5" s="5" t="s">
        <v>28</v>
      </c>
      <c r="G5" s="5">
        <v>16401.78</v>
      </c>
      <c r="H5" s="5" t="s">
        <v>30</v>
      </c>
      <c r="I5" s="5" t="s">
        <v>31</v>
      </c>
      <c r="J5" s="5" t="s">
        <v>28</v>
      </c>
      <c r="K5" s="5">
        <v>12013.3</v>
      </c>
      <c r="L5" s="5" t="s">
        <v>32</v>
      </c>
      <c r="M5" s="5" t="s">
        <v>21</v>
      </c>
      <c r="N5" s="5" t="s">
        <v>28</v>
      </c>
      <c r="O5" s="5">
        <v>9107.65</v>
      </c>
      <c r="P5" s="5" t="s">
        <v>33</v>
      </c>
      <c r="Q5" s="5" t="s">
        <v>23</v>
      </c>
      <c r="R5" s="5" t="s">
        <v>28</v>
      </c>
      <c r="S5" s="5">
        <v>5646.61</v>
      </c>
      <c r="T5" s="5" t="s">
        <v>34</v>
      </c>
      <c r="U5" s="5" t="s">
        <v>25</v>
      </c>
      <c r="V5" s="5" t="s">
        <v>28</v>
      </c>
      <c r="W5" s="5">
        <v>6523.84</v>
      </c>
      <c r="X5" s="5" t="s">
        <v>35</v>
      </c>
      <c r="Y5" s="5" t="s">
        <v>25</v>
      </c>
      <c r="Z5" s="5" t="s">
        <v>27</v>
      </c>
      <c r="AA5" s="5" t="s">
        <v>27</v>
      </c>
      <c r="AB5" s="5" t="s">
        <v>27</v>
      </c>
      <c r="AC5" s="5" t="s">
        <v>27</v>
      </c>
      <c r="AD5" s="5" t="s">
        <v>27</v>
      </c>
      <c r="AE5" s="5" t="s">
        <v>27</v>
      </c>
      <c r="AF5" s="5" t="s">
        <v>27</v>
      </c>
      <c r="AG5" s="5" t="s">
        <v>27</v>
      </c>
      <c r="AH5" s="5" t="s">
        <v>27</v>
      </c>
      <c r="AI5" s="5" t="s">
        <v>27</v>
      </c>
      <c r="AJ5" s="5" t="s">
        <v>27</v>
      </c>
      <c r="AK5" s="5" t="s">
        <v>27</v>
      </c>
      <c r="AL5" s="5" t="s">
        <v>27</v>
      </c>
      <c r="AM5" s="5" t="s">
        <v>27</v>
      </c>
      <c r="AN5" s="5" t="s">
        <v>27</v>
      </c>
      <c r="AO5" s="5" t="s">
        <v>27</v>
      </c>
    </row>
    <row r="6" spans="1:41" s="5" customFormat="1" x14ac:dyDescent="0.3">
      <c r="A6" s="5" t="s">
        <v>36</v>
      </c>
      <c r="B6" s="5" t="s">
        <v>36</v>
      </c>
      <c r="C6" s="5">
        <v>14197.55</v>
      </c>
      <c r="D6" s="5" t="s">
        <v>37</v>
      </c>
      <c r="E6" s="5" t="s">
        <v>21</v>
      </c>
      <c r="F6" s="5" t="s">
        <v>36</v>
      </c>
      <c r="G6" s="5">
        <v>13601.68</v>
      </c>
      <c r="H6" s="5" t="s">
        <v>38</v>
      </c>
      <c r="I6" s="5" t="s">
        <v>18</v>
      </c>
      <c r="J6" s="5" t="s">
        <v>36</v>
      </c>
      <c r="K6" s="5">
        <v>10790.87</v>
      </c>
      <c r="L6" s="5" t="s">
        <v>39</v>
      </c>
      <c r="M6" s="5" t="s">
        <v>21</v>
      </c>
      <c r="N6" s="5" t="s">
        <v>36</v>
      </c>
      <c r="O6" s="5">
        <v>7990.72</v>
      </c>
      <c r="P6" s="5" t="s">
        <v>40</v>
      </c>
      <c r="Q6" s="5" t="s">
        <v>23</v>
      </c>
      <c r="R6" s="5" t="s">
        <v>36</v>
      </c>
      <c r="S6" s="5">
        <v>5308.11</v>
      </c>
      <c r="T6" s="5" t="s">
        <v>41</v>
      </c>
      <c r="U6" s="5" t="s">
        <v>25</v>
      </c>
      <c r="V6" s="5" t="s">
        <v>36</v>
      </c>
      <c r="W6" s="5">
        <v>5585.19</v>
      </c>
      <c r="X6" s="5" t="s">
        <v>42</v>
      </c>
      <c r="Y6" s="5" t="s">
        <v>25</v>
      </c>
      <c r="Z6" s="5" t="s">
        <v>27</v>
      </c>
      <c r="AA6" s="5" t="s">
        <v>27</v>
      </c>
      <c r="AB6" s="5" t="s">
        <v>27</v>
      </c>
      <c r="AC6" s="5" t="s">
        <v>27</v>
      </c>
      <c r="AD6" s="5" t="s">
        <v>27</v>
      </c>
      <c r="AE6" s="5" t="s">
        <v>27</v>
      </c>
      <c r="AF6" s="5" t="s">
        <v>27</v>
      </c>
      <c r="AG6" s="5" t="s">
        <v>27</v>
      </c>
      <c r="AH6" s="5" t="s">
        <v>27</v>
      </c>
      <c r="AI6" s="5" t="s">
        <v>27</v>
      </c>
      <c r="AJ6" s="5" t="s">
        <v>27</v>
      </c>
      <c r="AK6" s="5" t="s">
        <v>27</v>
      </c>
      <c r="AL6" s="5" t="s">
        <v>27</v>
      </c>
      <c r="AM6" s="5" t="s">
        <v>27</v>
      </c>
      <c r="AN6" s="5" t="s">
        <v>27</v>
      </c>
      <c r="AO6" s="5" t="s">
        <v>27</v>
      </c>
    </row>
    <row r="7" spans="1:41" s="5" customFormat="1" x14ac:dyDescent="0.3">
      <c r="A7" s="5" t="s">
        <v>49</v>
      </c>
      <c r="B7" s="5" t="s">
        <v>43</v>
      </c>
      <c r="C7" s="5">
        <v>17774.25</v>
      </c>
      <c r="D7" s="5" t="s">
        <v>50</v>
      </c>
      <c r="E7" s="5" t="s">
        <v>18</v>
      </c>
      <c r="F7" s="5" t="s">
        <v>43</v>
      </c>
      <c r="G7" s="5">
        <v>16441.75</v>
      </c>
      <c r="H7" s="5" t="s">
        <v>44</v>
      </c>
      <c r="I7" s="5" t="s">
        <v>31</v>
      </c>
      <c r="J7" s="5" t="s">
        <v>43</v>
      </c>
      <c r="K7" s="5">
        <v>13854.27</v>
      </c>
      <c r="L7" s="5" t="s">
        <v>45</v>
      </c>
      <c r="M7" s="5" t="s">
        <v>18</v>
      </c>
      <c r="N7" s="5" t="s">
        <v>43</v>
      </c>
      <c r="O7" s="5">
        <v>11462.58</v>
      </c>
      <c r="P7" s="5" t="s">
        <v>46</v>
      </c>
      <c r="Q7" s="5" t="s">
        <v>21</v>
      </c>
      <c r="R7" s="5" t="s">
        <v>43</v>
      </c>
      <c r="S7" s="5">
        <v>7248.93</v>
      </c>
      <c r="T7" s="5" t="s">
        <v>47</v>
      </c>
      <c r="U7" s="5" t="s">
        <v>25</v>
      </c>
      <c r="V7" s="5" t="s">
        <v>43</v>
      </c>
      <c r="W7" s="5">
        <v>8712.0400000000009</v>
      </c>
      <c r="X7" s="5" t="s">
        <v>48</v>
      </c>
      <c r="Y7" s="5" t="s">
        <v>23</v>
      </c>
      <c r="Z7" s="5" t="s">
        <v>27</v>
      </c>
      <c r="AA7" s="5" t="s">
        <v>27</v>
      </c>
      <c r="AB7" s="5" t="s">
        <v>27</v>
      </c>
      <c r="AC7" s="5" t="s">
        <v>27</v>
      </c>
      <c r="AD7" s="5" t="s">
        <v>27</v>
      </c>
      <c r="AE7" s="5" t="s">
        <v>27</v>
      </c>
      <c r="AF7" s="5" t="s">
        <v>27</v>
      </c>
      <c r="AG7" s="5" t="s">
        <v>27</v>
      </c>
      <c r="AH7" s="5" t="s">
        <v>27</v>
      </c>
      <c r="AI7" s="5" t="s">
        <v>27</v>
      </c>
      <c r="AJ7" s="5" t="s">
        <v>27</v>
      </c>
      <c r="AK7" s="5" t="s">
        <v>27</v>
      </c>
      <c r="AL7" s="5" t="s">
        <v>27</v>
      </c>
      <c r="AM7" s="5" t="s">
        <v>27</v>
      </c>
      <c r="AN7" s="5" t="s">
        <v>27</v>
      </c>
      <c r="AO7" s="5" t="s">
        <v>27</v>
      </c>
    </row>
    <row r="8" spans="1:41" s="5" customFormat="1" x14ac:dyDescent="0.3">
      <c r="A8" s="5" t="s">
        <v>55</v>
      </c>
      <c r="B8" s="5" t="s">
        <v>49</v>
      </c>
      <c r="C8" s="5">
        <v>21519.08</v>
      </c>
      <c r="D8" s="5" t="s">
        <v>56</v>
      </c>
      <c r="E8" s="5" t="s">
        <v>57</v>
      </c>
      <c r="F8" s="5" t="s">
        <v>49</v>
      </c>
      <c r="G8" s="5">
        <v>23073.62</v>
      </c>
      <c r="H8" s="5" t="s">
        <v>58</v>
      </c>
      <c r="I8" s="5" t="s">
        <v>59</v>
      </c>
      <c r="J8" s="5" t="s">
        <v>49</v>
      </c>
      <c r="K8" s="5">
        <v>17653.02</v>
      </c>
      <c r="L8" s="5" t="s">
        <v>60</v>
      </c>
      <c r="M8" s="5" t="s">
        <v>31</v>
      </c>
      <c r="N8" s="5" t="s">
        <v>49</v>
      </c>
      <c r="O8" s="5">
        <v>14499.5</v>
      </c>
      <c r="P8" s="5" t="s">
        <v>51</v>
      </c>
      <c r="Q8" s="5" t="s">
        <v>18</v>
      </c>
      <c r="R8" s="5" t="s">
        <v>49</v>
      </c>
      <c r="S8" s="5">
        <v>10513.92</v>
      </c>
      <c r="T8" s="5" t="s">
        <v>61</v>
      </c>
      <c r="U8" s="5" t="s">
        <v>21</v>
      </c>
      <c r="V8" s="5" t="s">
        <v>49</v>
      </c>
      <c r="W8" s="5">
        <v>11877.01</v>
      </c>
      <c r="X8" s="5" t="s">
        <v>52</v>
      </c>
      <c r="Y8" s="5" t="s">
        <v>21</v>
      </c>
      <c r="Z8" s="5" t="s">
        <v>16</v>
      </c>
      <c r="AA8" s="5">
        <v>7778.62</v>
      </c>
      <c r="AB8" s="5" t="s">
        <v>53</v>
      </c>
      <c r="AC8" s="5" t="s">
        <v>23</v>
      </c>
      <c r="AD8" s="5" t="s">
        <v>16</v>
      </c>
      <c r="AE8" s="5">
        <v>7922.01</v>
      </c>
      <c r="AF8" s="5" t="s">
        <v>54</v>
      </c>
      <c r="AG8" s="5" t="s">
        <v>23</v>
      </c>
      <c r="AH8" s="5" t="s">
        <v>27</v>
      </c>
      <c r="AI8" s="5" t="s">
        <v>27</v>
      </c>
      <c r="AJ8" s="5" t="s">
        <v>27</v>
      </c>
      <c r="AK8" s="5" t="s">
        <v>27</v>
      </c>
      <c r="AL8" s="5" t="s">
        <v>27</v>
      </c>
      <c r="AM8" s="5" t="s">
        <v>27</v>
      </c>
      <c r="AN8" s="5" t="s">
        <v>27</v>
      </c>
      <c r="AO8" s="5" t="s">
        <v>27</v>
      </c>
    </row>
    <row r="9" spans="1:41" s="5" customFormat="1" x14ac:dyDescent="0.3">
      <c r="A9" s="5" t="s">
        <v>62</v>
      </c>
      <c r="B9" s="5" t="s">
        <v>55</v>
      </c>
      <c r="C9" s="5">
        <v>21313.88</v>
      </c>
      <c r="D9" s="5" t="s">
        <v>63</v>
      </c>
      <c r="E9" s="5" t="s">
        <v>57</v>
      </c>
      <c r="F9" s="5" t="s">
        <v>55</v>
      </c>
      <c r="G9" s="5">
        <v>23841.03</v>
      </c>
      <c r="H9" s="5" t="s">
        <v>64</v>
      </c>
      <c r="I9" s="5" t="s">
        <v>59</v>
      </c>
      <c r="J9" s="5" t="s">
        <v>55</v>
      </c>
      <c r="K9" s="5">
        <v>19006.16</v>
      </c>
      <c r="L9" s="5" t="s">
        <v>65</v>
      </c>
      <c r="M9" s="5" t="s">
        <v>31</v>
      </c>
      <c r="N9" s="5" t="s">
        <v>55</v>
      </c>
      <c r="O9" s="5">
        <v>15971</v>
      </c>
      <c r="P9" s="5" t="s">
        <v>66</v>
      </c>
      <c r="Q9" s="5" t="s">
        <v>31</v>
      </c>
      <c r="R9" s="5" t="s">
        <v>55</v>
      </c>
      <c r="S9" s="5">
        <v>11815</v>
      </c>
      <c r="T9" s="5" t="s">
        <v>67</v>
      </c>
      <c r="U9" s="5" t="s">
        <v>21</v>
      </c>
      <c r="V9" s="5" t="s">
        <v>55</v>
      </c>
      <c r="W9" s="5">
        <v>12563.17</v>
      </c>
      <c r="X9" s="5" t="s">
        <v>68</v>
      </c>
      <c r="Y9" s="5" t="s">
        <v>21</v>
      </c>
      <c r="Z9" s="5" t="s">
        <v>28</v>
      </c>
      <c r="AA9" s="5">
        <v>8723.1299999999992</v>
      </c>
      <c r="AB9" s="5" t="s">
        <v>69</v>
      </c>
      <c r="AC9" s="5" t="s">
        <v>23</v>
      </c>
      <c r="AD9" s="5" t="s">
        <v>28</v>
      </c>
      <c r="AE9" s="5">
        <v>7703.24</v>
      </c>
      <c r="AF9" s="5" t="s">
        <v>70</v>
      </c>
      <c r="AG9" s="5" t="s">
        <v>23</v>
      </c>
      <c r="AH9" s="5" t="s">
        <v>27</v>
      </c>
      <c r="AI9" s="5" t="s">
        <v>27</v>
      </c>
      <c r="AJ9" s="5" t="s">
        <v>27</v>
      </c>
      <c r="AK9" s="5" t="s">
        <v>27</v>
      </c>
      <c r="AL9" s="5" t="s">
        <v>27</v>
      </c>
      <c r="AM9" s="5" t="s">
        <v>27</v>
      </c>
      <c r="AN9" s="5" t="s">
        <v>27</v>
      </c>
      <c r="AO9" s="5" t="s">
        <v>27</v>
      </c>
    </row>
    <row r="10" spans="1:41" s="5" customFormat="1" x14ac:dyDescent="0.3">
      <c r="A10" s="5" t="s">
        <v>71</v>
      </c>
      <c r="B10" s="5" t="s">
        <v>62</v>
      </c>
      <c r="C10" s="5">
        <v>27360.57</v>
      </c>
      <c r="D10" s="5" t="s">
        <v>72</v>
      </c>
      <c r="E10" s="5" t="s">
        <v>59</v>
      </c>
      <c r="F10" s="5" t="s">
        <v>62</v>
      </c>
      <c r="G10" s="5">
        <v>25920.55</v>
      </c>
      <c r="H10" s="5" t="s">
        <v>73</v>
      </c>
      <c r="I10" s="5" t="s">
        <v>74</v>
      </c>
      <c r="J10" s="5" t="s">
        <v>62</v>
      </c>
      <c r="K10" s="5">
        <v>22086.55</v>
      </c>
      <c r="L10" s="5" t="s">
        <v>75</v>
      </c>
      <c r="M10" s="5" t="s">
        <v>57</v>
      </c>
      <c r="N10" s="5" t="s">
        <v>62</v>
      </c>
      <c r="O10" s="5">
        <v>18280.43</v>
      </c>
      <c r="P10" s="5" t="s">
        <v>76</v>
      </c>
      <c r="Q10" s="5" t="s">
        <v>57</v>
      </c>
      <c r="R10" s="5" t="s">
        <v>62</v>
      </c>
      <c r="S10" s="5">
        <v>14565.14</v>
      </c>
      <c r="T10" s="5" t="s">
        <v>77</v>
      </c>
      <c r="U10" s="5" t="s">
        <v>18</v>
      </c>
      <c r="V10" s="5" t="s">
        <v>62</v>
      </c>
      <c r="W10" s="5">
        <v>16099.82</v>
      </c>
      <c r="X10" s="5" t="s">
        <v>78</v>
      </c>
      <c r="Y10" s="5" t="s">
        <v>31</v>
      </c>
      <c r="Z10" s="5" t="s">
        <v>36</v>
      </c>
      <c r="AA10" s="5">
        <v>10833.05</v>
      </c>
      <c r="AB10" s="5" t="s">
        <v>79</v>
      </c>
      <c r="AC10" s="5" t="s">
        <v>21</v>
      </c>
      <c r="AD10" s="5" t="s">
        <v>36</v>
      </c>
      <c r="AE10" s="5">
        <v>10272.6</v>
      </c>
      <c r="AF10" s="5" t="s">
        <v>80</v>
      </c>
      <c r="AG10" s="5" t="s">
        <v>21</v>
      </c>
      <c r="AH10" s="5" t="s">
        <v>27</v>
      </c>
      <c r="AI10" s="5" t="s">
        <v>27</v>
      </c>
      <c r="AJ10" s="5" t="s">
        <v>27</v>
      </c>
      <c r="AK10" s="5" t="s">
        <v>27</v>
      </c>
      <c r="AL10" s="5" t="s">
        <v>27</v>
      </c>
      <c r="AM10" s="5" t="s">
        <v>27</v>
      </c>
      <c r="AN10" s="5" t="s">
        <v>27</v>
      </c>
      <c r="AO10" s="5" t="s">
        <v>27</v>
      </c>
    </row>
    <row r="11" spans="1:41" s="5" customFormat="1" x14ac:dyDescent="0.3">
      <c r="A11" s="5" t="s">
        <v>81</v>
      </c>
      <c r="B11" s="5" t="s">
        <v>71</v>
      </c>
      <c r="C11" s="5">
        <v>43273.440000000002</v>
      </c>
      <c r="D11" s="5" t="s">
        <v>82</v>
      </c>
      <c r="E11" s="5" t="s">
        <v>83</v>
      </c>
      <c r="F11" s="5" t="s">
        <v>71</v>
      </c>
      <c r="G11" s="5">
        <v>50541.8</v>
      </c>
      <c r="H11" s="5" t="s">
        <v>84</v>
      </c>
      <c r="I11" s="5" t="s">
        <v>85</v>
      </c>
      <c r="J11" s="5" t="s">
        <v>71</v>
      </c>
      <c r="K11" s="5">
        <v>38317.879999999997</v>
      </c>
      <c r="L11" s="5" t="s">
        <v>86</v>
      </c>
      <c r="M11" s="5" t="s">
        <v>83</v>
      </c>
      <c r="N11" s="5" t="s">
        <v>71</v>
      </c>
      <c r="O11" s="5">
        <v>30773.85</v>
      </c>
      <c r="P11" s="5" t="s">
        <v>87</v>
      </c>
      <c r="Q11" s="5" t="s">
        <v>88</v>
      </c>
      <c r="R11" s="5" t="s">
        <v>71</v>
      </c>
      <c r="S11" s="5">
        <v>26636.14</v>
      </c>
      <c r="T11" s="5" t="s">
        <v>89</v>
      </c>
      <c r="U11" s="5" t="s">
        <v>74</v>
      </c>
      <c r="V11" s="5" t="s">
        <v>71</v>
      </c>
      <c r="W11" s="5">
        <v>25461.72</v>
      </c>
      <c r="X11" s="5" t="s">
        <v>90</v>
      </c>
      <c r="Y11" s="5" t="s">
        <v>74</v>
      </c>
      <c r="Z11" s="5" t="s">
        <v>43</v>
      </c>
      <c r="AA11" s="5">
        <v>20042.88</v>
      </c>
      <c r="AB11" s="5" t="s">
        <v>91</v>
      </c>
      <c r="AC11" s="5" t="s">
        <v>57</v>
      </c>
      <c r="AD11" s="5" t="s">
        <v>43</v>
      </c>
      <c r="AE11" s="5">
        <v>16916.84</v>
      </c>
      <c r="AF11" s="5" t="s">
        <v>92</v>
      </c>
      <c r="AG11" s="5" t="s">
        <v>31</v>
      </c>
      <c r="AH11" s="5" t="s">
        <v>16</v>
      </c>
      <c r="AI11" s="5">
        <v>23696.91</v>
      </c>
      <c r="AJ11" s="5" t="s">
        <v>93</v>
      </c>
      <c r="AK11" s="5" t="s">
        <v>74</v>
      </c>
      <c r="AL11" s="5" t="s">
        <v>16</v>
      </c>
      <c r="AM11" s="5">
        <v>14253.01</v>
      </c>
      <c r="AN11" s="5" t="s">
        <v>94</v>
      </c>
      <c r="AO11" s="5" t="s">
        <v>18</v>
      </c>
    </row>
    <row r="12" spans="1:41" s="5" customFormat="1" x14ac:dyDescent="0.3">
      <c r="A12" s="5" t="s">
        <v>95</v>
      </c>
      <c r="B12" s="5" t="s">
        <v>81</v>
      </c>
      <c r="C12" s="5">
        <v>31996.1</v>
      </c>
      <c r="D12" s="5" t="s">
        <v>96</v>
      </c>
      <c r="E12" s="5" t="s">
        <v>97</v>
      </c>
      <c r="F12" s="5" t="s">
        <v>81</v>
      </c>
      <c r="G12" s="5">
        <v>36129.870000000003</v>
      </c>
      <c r="H12" s="5" t="s">
        <v>98</v>
      </c>
      <c r="I12" s="5" t="s">
        <v>99</v>
      </c>
      <c r="J12" s="5" t="s">
        <v>81</v>
      </c>
      <c r="K12" s="5">
        <v>42656.91</v>
      </c>
      <c r="L12" s="5" t="s">
        <v>100</v>
      </c>
      <c r="M12" s="5" t="s">
        <v>101</v>
      </c>
      <c r="N12" s="5" t="s">
        <v>81</v>
      </c>
      <c r="O12" s="5">
        <v>26548.6</v>
      </c>
      <c r="P12" s="5" t="s">
        <v>102</v>
      </c>
      <c r="Q12" s="5" t="s">
        <v>97</v>
      </c>
      <c r="R12" s="5" t="s">
        <v>81</v>
      </c>
      <c r="S12" s="5">
        <v>19563.91</v>
      </c>
      <c r="T12" s="5" t="s">
        <v>103</v>
      </c>
      <c r="U12" s="5" t="s">
        <v>57</v>
      </c>
      <c r="V12" s="5" t="s">
        <v>81</v>
      </c>
      <c r="W12" s="5">
        <v>24306.78</v>
      </c>
      <c r="X12" s="5" t="s">
        <v>104</v>
      </c>
      <c r="Y12" s="5" t="s">
        <v>59</v>
      </c>
      <c r="Z12" s="5" t="s">
        <v>49</v>
      </c>
      <c r="AA12" s="5">
        <v>19799.79</v>
      </c>
      <c r="AB12" s="5" t="s">
        <v>105</v>
      </c>
      <c r="AC12" s="5" t="s">
        <v>57</v>
      </c>
      <c r="AD12" s="5" t="s">
        <v>49</v>
      </c>
      <c r="AE12" s="5">
        <v>17323.72</v>
      </c>
      <c r="AF12" s="5" t="s">
        <v>106</v>
      </c>
      <c r="AG12" s="5" t="s">
        <v>31</v>
      </c>
      <c r="AH12" s="5" t="s">
        <v>28</v>
      </c>
      <c r="AI12" s="5">
        <v>19771.259999999998</v>
      </c>
      <c r="AJ12" s="5" t="s">
        <v>107</v>
      </c>
      <c r="AK12" s="5" t="s">
        <v>57</v>
      </c>
      <c r="AL12" s="5" t="s">
        <v>28</v>
      </c>
      <c r="AM12" s="5">
        <v>26417.87</v>
      </c>
      <c r="AN12" s="5" t="s">
        <v>108</v>
      </c>
      <c r="AO12" s="5" t="s">
        <v>97</v>
      </c>
    </row>
    <row r="13" spans="1:41" s="5" customFormat="1" x14ac:dyDescent="0.3">
      <c r="A13" s="5" t="s">
        <v>109</v>
      </c>
      <c r="B13" s="5" t="s">
        <v>95</v>
      </c>
      <c r="C13" s="5">
        <v>28511.37</v>
      </c>
      <c r="D13" s="5" t="s">
        <v>110</v>
      </c>
      <c r="E13" s="5" t="s">
        <v>74</v>
      </c>
      <c r="F13" s="5" t="s">
        <v>95</v>
      </c>
      <c r="G13" s="5">
        <v>33808.199999999997</v>
      </c>
      <c r="H13" s="5" t="s">
        <v>111</v>
      </c>
      <c r="I13" s="5" t="s">
        <v>88</v>
      </c>
      <c r="J13" s="5" t="s">
        <v>95</v>
      </c>
      <c r="K13" s="5">
        <v>45236.98</v>
      </c>
      <c r="L13" s="5" t="s">
        <v>112</v>
      </c>
      <c r="M13" s="5" t="s">
        <v>113</v>
      </c>
      <c r="N13" s="5" t="s">
        <v>95</v>
      </c>
      <c r="O13" s="5">
        <v>29093.21</v>
      </c>
      <c r="P13" s="5" t="s">
        <v>114</v>
      </c>
      <c r="Q13" s="5" t="s">
        <v>88</v>
      </c>
      <c r="R13" s="5" t="s">
        <v>95</v>
      </c>
      <c r="S13" s="5">
        <v>16066.11</v>
      </c>
      <c r="T13" s="5" t="s">
        <v>115</v>
      </c>
      <c r="U13" s="5" t="s">
        <v>18</v>
      </c>
      <c r="V13" s="5" t="s">
        <v>95</v>
      </c>
      <c r="W13" s="5">
        <v>21163.3</v>
      </c>
      <c r="X13" s="5" t="s">
        <v>116</v>
      </c>
      <c r="Y13" s="5" t="s">
        <v>57</v>
      </c>
      <c r="Z13" s="5" t="s">
        <v>55</v>
      </c>
      <c r="AA13" s="5">
        <v>16873.650000000001</v>
      </c>
      <c r="AB13" s="5" t="s">
        <v>117</v>
      </c>
      <c r="AC13" s="5" t="s">
        <v>31</v>
      </c>
      <c r="AD13" s="5" t="s">
        <v>55</v>
      </c>
      <c r="AE13" s="5">
        <v>16009.9</v>
      </c>
      <c r="AF13" s="5" t="s">
        <v>118</v>
      </c>
      <c r="AG13" s="5" t="s">
        <v>31</v>
      </c>
      <c r="AH13" s="5" t="s">
        <v>36</v>
      </c>
      <c r="AI13" s="5">
        <v>16571.2</v>
      </c>
      <c r="AJ13" s="5" t="s">
        <v>119</v>
      </c>
      <c r="AK13" s="5" t="s">
        <v>31</v>
      </c>
      <c r="AL13" s="5" t="s">
        <v>36</v>
      </c>
      <c r="AM13" s="5">
        <v>24868.44</v>
      </c>
      <c r="AN13" s="5" t="s">
        <v>120</v>
      </c>
      <c r="AO13" s="5" t="s">
        <v>74</v>
      </c>
    </row>
    <row r="14" spans="1:41" s="5" customFormat="1" x14ac:dyDescent="0.3">
      <c r="A14" s="5" t="s">
        <v>121</v>
      </c>
      <c r="B14" s="5" t="s">
        <v>109</v>
      </c>
      <c r="C14" s="5">
        <v>68206.399999999994</v>
      </c>
      <c r="D14" s="5" t="s">
        <v>122</v>
      </c>
      <c r="E14" s="5" t="s">
        <v>123</v>
      </c>
      <c r="F14" s="5" t="s">
        <v>109</v>
      </c>
      <c r="G14" s="5">
        <v>59069.15</v>
      </c>
      <c r="H14" s="5" t="s">
        <v>124</v>
      </c>
      <c r="I14" s="5" t="s">
        <v>125</v>
      </c>
      <c r="J14" s="5" t="s">
        <v>109</v>
      </c>
      <c r="K14" s="5">
        <v>77065.58</v>
      </c>
      <c r="L14" s="5" t="s">
        <v>126</v>
      </c>
      <c r="M14" s="5" t="s">
        <v>127</v>
      </c>
      <c r="N14" s="5" t="s">
        <v>109</v>
      </c>
      <c r="O14" s="5">
        <v>52703.74</v>
      </c>
      <c r="P14" s="5" t="s">
        <v>128</v>
      </c>
      <c r="Q14" s="5" t="s">
        <v>129</v>
      </c>
      <c r="R14" s="5" t="s">
        <v>109</v>
      </c>
      <c r="S14" s="5">
        <v>38423.800000000003</v>
      </c>
      <c r="T14" s="5" t="s">
        <v>130</v>
      </c>
      <c r="U14" s="5" t="s">
        <v>83</v>
      </c>
      <c r="V14" s="5" t="s">
        <v>109</v>
      </c>
      <c r="W14" s="5">
        <v>43929.05</v>
      </c>
      <c r="X14" s="5" t="s">
        <v>131</v>
      </c>
      <c r="Y14" s="5" t="s">
        <v>113</v>
      </c>
      <c r="Z14" s="5" t="s">
        <v>62</v>
      </c>
      <c r="AA14" s="5">
        <v>31671.33</v>
      </c>
      <c r="AB14" s="5" t="s">
        <v>132</v>
      </c>
      <c r="AC14" s="5" t="s">
        <v>88</v>
      </c>
      <c r="AD14" s="5" t="s">
        <v>62</v>
      </c>
      <c r="AE14" s="5">
        <v>30926.05</v>
      </c>
      <c r="AF14" s="5" t="s">
        <v>133</v>
      </c>
      <c r="AG14" s="5" t="s">
        <v>88</v>
      </c>
      <c r="AH14" s="5" t="s">
        <v>43</v>
      </c>
      <c r="AI14" s="5">
        <v>19979.560000000001</v>
      </c>
      <c r="AJ14" s="5" t="s">
        <v>134</v>
      </c>
      <c r="AK14" s="5" t="s">
        <v>57</v>
      </c>
      <c r="AL14" s="5" t="s">
        <v>43</v>
      </c>
      <c r="AM14" s="5">
        <v>25144.04</v>
      </c>
      <c r="AN14" s="5" t="s">
        <v>135</v>
      </c>
      <c r="AO14" s="5" t="s">
        <v>97</v>
      </c>
    </row>
    <row r="15" spans="1:41" s="5" customFormat="1" x14ac:dyDescent="0.3">
      <c r="A15" s="5" t="s">
        <v>136</v>
      </c>
      <c r="B15" s="5" t="s">
        <v>121</v>
      </c>
      <c r="C15" s="5">
        <v>992388.1</v>
      </c>
      <c r="D15" s="5" t="s">
        <v>137</v>
      </c>
      <c r="E15" s="5" t="s">
        <v>138</v>
      </c>
      <c r="F15" s="5" t="s">
        <v>121</v>
      </c>
      <c r="G15" s="5">
        <v>959271.58</v>
      </c>
      <c r="H15" s="5" t="s">
        <v>139</v>
      </c>
      <c r="I15" s="5" t="s">
        <v>140</v>
      </c>
      <c r="J15" s="5" t="s">
        <v>121</v>
      </c>
      <c r="K15" s="5">
        <v>710658.25</v>
      </c>
      <c r="L15" s="5" t="s">
        <v>141</v>
      </c>
      <c r="M15" s="5" t="s">
        <v>142</v>
      </c>
      <c r="N15" s="5" t="s">
        <v>121</v>
      </c>
      <c r="O15" s="5">
        <v>651220.57999999996</v>
      </c>
      <c r="P15" s="5" t="s">
        <v>143</v>
      </c>
      <c r="Q15" s="5" t="s">
        <v>144</v>
      </c>
      <c r="R15" s="5" t="s">
        <v>121</v>
      </c>
      <c r="S15" s="5">
        <v>595737.37</v>
      </c>
      <c r="T15" s="5" t="s">
        <v>145</v>
      </c>
      <c r="U15" s="5" t="s">
        <v>146</v>
      </c>
      <c r="V15" s="5" t="s">
        <v>121</v>
      </c>
      <c r="W15" s="5">
        <v>554030.9</v>
      </c>
      <c r="X15" s="5" t="s">
        <v>147</v>
      </c>
      <c r="Y15" s="5" t="s">
        <v>148</v>
      </c>
      <c r="Z15" s="5" t="s">
        <v>71</v>
      </c>
      <c r="AA15" s="5">
        <v>390006.27</v>
      </c>
      <c r="AB15" s="5" t="s">
        <v>149</v>
      </c>
      <c r="AC15" s="5" t="s">
        <v>150</v>
      </c>
      <c r="AD15" s="5" t="s">
        <v>71</v>
      </c>
      <c r="AE15" s="5">
        <v>371148.19</v>
      </c>
      <c r="AF15" s="5" t="s">
        <v>151</v>
      </c>
      <c r="AG15" s="5" t="s">
        <v>152</v>
      </c>
      <c r="AH15" s="5" t="s">
        <v>49</v>
      </c>
      <c r="AI15" s="5">
        <v>126566.96</v>
      </c>
      <c r="AJ15" s="5" t="s">
        <v>153</v>
      </c>
      <c r="AK15" s="5" t="s">
        <v>154</v>
      </c>
      <c r="AL15" s="5" t="s">
        <v>49</v>
      </c>
      <c r="AM15" s="5">
        <v>109628.9</v>
      </c>
      <c r="AN15" s="5" t="s">
        <v>155</v>
      </c>
      <c r="AO15" s="5" t="s">
        <v>156</v>
      </c>
    </row>
    <row r="16" spans="1:41" s="5" customFormat="1" x14ac:dyDescent="0.3">
      <c r="A16" s="5" t="s">
        <v>157</v>
      </c>
      <c r="B16" s="5" t="s">
        <v>136</v>
      </c>
      <c r="C16" s="5">
        <v>2798647.74</v>
      </c>
      <c r="D16" s="5" t="s">
        <v>158</v>
      </c>
      <c r="E16" s="5" t="s">
        <v>159</v>
      </c>
      <c r="F16" s="5" t="s">
        <v>136</v>
      </c>
      <c r="G16" s="5">
        <v>2719141.1</v>
      </c>
      <c r="H16" s="5" t="s">
        <v>160</v>
      </c>
      <c r="I16" s="5" t="s">
        <v>161</v>
      </c>
      <c r="J16" s="5" t="s">
        <v>136</v>
      </c>
      <c r="K16" s="5">
        <v>2115878.09</v>
      </c>
      <c r="L16" s="5" t="s">
        <v>162</v>
      </c>
      <c r="M16" s="5" t="s">
        <v>163</v>
      </c>
      <c r="N16" s="5" t="s">
        <v>136</v>
      </c>
      <c r="O16" s="5">
        <v>1899009.9</v>
      </c>
      <c r="P16" s="5" t="s">
        <v>164</v>
      </c>
      <c r="Q16" s="5" t="s">
        <v>165</v>
      </c>
      <c r="R16" s="5" t="s">
        <v>136</v>
      </c>
      <c r="S16" s="5">
        <v>1708545.6</v>
      </c>
      <c r="T16" s="5" t="s">
        <v>166</v>
      </c>
      <c r="U16" s="5" t="s">
        <v>167</v>
      </c>
      <c r="V16" s="5" t="s">
        <v>136</v>
      </c>
      <c r="W16" s="5">
        <v>1591861.03</v>
      </c>
      <c r="X16" s="5" t="s">
        <v>168</v>
      </c>
      <c r="Y16" s="5" t="s">
        <v>169</v>
      </c>
      <c r="Z16" s="5" t="s">
        <v>81</v>
      </c>
      <c r="AA16" s="5">
        <v>1148993.6000000001</v>
      </c>
      <c r="AB16" s="5" t="s">
        <v>170</v>
      </c>
      <c r="AC16" s="5" t="s">
        <v>171</v>
      </c>
      <c r="AD16" s="5" t="s">
        <v>81</v>
      </c>
      <c r="AE16" s="5">
        <v>1100634.1200000001</v>
      </c>
      <c r="AF16" s="5" t="s">
        <v>172</v>
      </c>
      <c r="AG16" s="5" t="s">
        <v>173</v>
      </c>
      <c r="AH16" s="5" t="s">
        <v>55</v>
      </c>
      <c r="AI16" s="5">
        <v>580662.49</v>
      </c>
      <c r="AJ16" s="5" t="s">
        <v>174</v>
      </c>
      <c r="AK16" s="5" t="s">
        <v>175</v>
      </c>
      <c r="AL16" s="5" t="s">
        <v>55</v>
      </c>
      <c r="AM16" s="5">
        <v>541054.56999999995</v>
      </c>
      <c r="AN16" s="5" t="s">
        <v>176</v>
      </c>
      <c r="AO16" s="5" t="s">
        <v>177</v>
      </c>
    </row>
    <row r="17" spans="1:41" s="5" customFormat="1" x14ac:dyDescent="0.3">
      <c r="A17" s="5" t="s">
        <v>178</v>
      </c>
      <c r="B17" s="5" t="s">
        <v>157</v>
      </c>
      <c r="C17" s="5">
        <v>1304175.75</v>
      </c>
      <c r="D17" s="5" t="s">
        <v>179</v>
      </c>
      <c r="E17" s="5" t="s">
        <v>180</v>
      </c>
      <c r="F17" s="5" t="s">
        <v>157</v>
      </c>
      <c r="G17" s="5">
        <v>1274288.6599999999</v>
      </c>
      <c r="H17" s="5" t="s">
        <v>181</v>
      </c>
      <c r="I17" s="5" t="s">
        <v>182</v>
      </c>
      <c r="J17" s="5" t="s">
        <v>157</v>
      </c>
      <c r="K17" s="5">
        <v>1096942.97</v>
      </c>
      <c r="L17" s="5" t="s">
        <v>183</v>
      </c>
      <c r="M17" s="5" t="s">
        <v>184</v>
      </c>
      <c r="N17" s="5" t="s">
        <v>157</v>
      </c>
      <c r="O17" s="5">
        <v>985109.05</v>
      </c>
      <c r="P17" s="5" t="s">
        <v>185</v>
      </c>
      <c r="Q17" s="5" t="s">
        <v>186</v>
      </c>
      <c r="R17" s="5" t="s">
        <v>157</v>
      </c>
      <c r="S17" s="5">
        <v>936755.68</v>
      </c>
      <c r="T17" s="5" t="s">
        <v>187</v>
      </c>
      <c r="U17" s="5" t="s">
        <v>188</v>
      </c>
      <c r="V17" s="5" t="s">
        <v>157</v>
      </c>
      <c r="W17" s="5">
        <v>906274.68</v>
      </c>
      <c r="X17" s="5" t="s">
        <v>189</v>
      </c>
      <c r="Y17" s="5" t="s">
        <v>190</v>
      </c>
      <c r="Z17" s="5" t="s">
        <v>95</v>
      </c>
      <c r="AA17" s="5">
        <v>725094</v>
      </c>
      <c r="AB17" s="5" t="s">
        <v>191</v>
      </c>
      <c r="AC17" s="5" t="s">
        <v>192</v>
      </c>
      <c r="AD17" s="5" t="s">
        <v>95</v>
      </c>
      <c r="AE17" s="5">
        <v>690870.35</v>
      </c>
      <c r="AF17" s="5" t="s">
        <v>193</v>
      </c>
      <c r="AG17" s="5" t="s">
        <v>194</v>
      </c>
      <c r="AH17" s="5" t="s">
        <v>62</v>
      </c>
      <c r="AI17" s="5">
        <v>445561.92</v>
      </c>
      <c r="AJ17" s="5" t="s">
        <v>195</v>
      </c>
      <c r="AK17" s="5" t="s">
        <v>196</v>
      </c>
      <c r="AL17" s="5" t="s">
        <v>62</v>
      </c>
      <c r="AM17" s="5">
        <v>197407.26</v>
      </c>
      <c r="AN17" s="5" t="s">
        <v>197</v>
      </c>
      <c r="AO17" s="5" t="s">
        <v>198</v>
      </c>
    </row>
    <row r="18" spans="1:41" s="5" customFormat="1" x14ac:dyDescent="0.3">
      <c r="A18" s="5" t="s">
        <v>199</v>
      </c>
      <c r="B18" s="5" t="s">
        <v>178</v>
      </c>
      <c r="C18" s="5">
        <v>265138</v>
      </c>
      <c r="D18" s="5" t="s">
        <v>200</v>
      </c>
      <c r="E18" s="5" t="s">
        <v>201</v>
      </c>
      <c r="F18" s="5" t="s">
        <v>178</v>
      </c>
      <c r="G18" s="5">
        <v>275255.06</v>
      </c>
      <c r="H18" s="5" t="s">
        <v>202</v>
      </c>
      <c r="I18" s="5" t="s">
        <v>203</v>
      </c>
      <c r="J18" s="5" t="s">
        <v>178</v>
      </c>
      <c r="K18" s="5">
        <v>230255.78</v>
      </c>
      <c r="L18" s="5" t="s">
        <v>204</v>
      </c>
      <c r="M18" s="5" t="s">
        <v>205</v>
      </c>
      <c r="N18" s="5" t="s">
        <v>178</v>
      </c>
      <c r="O18" s="5">
        <v>183883.62</v>
      </c>
      <c r="P18" s="5" t="s">
        <v>206</v>
      </c>
      <c r="Q18" s="5" t="s">
        <v>207</v>
      </c>
      <c r="R18" s="5" t="s">
        <v>178</v>
      </c>
      <c r="S18" s="5">
        <v>177014.16</v>
      </c>
      <c r="T18" s="5" t="s">
        <v>208</v>
      </c>
      <c r="U18" s="5" t="s">
        <v>209</v>
      </c>
      <c r="V18" s="5" t="s">
        <v>178</v>
      </c>
      <c r="W18" s="5">
        <v>195205.26</v>
      </c>
      <c r="X18" s="5" t="s">
        <v>210</v>
      </c>
      <c r="Y18" s="5" t="s">
        <v>211</v>
      </c>
      <c r="Z18" s="5" t="s">
        <v>109</v>
      </c>
      <c r="AA18" s="5">
        <v>172421.56</v>
      </c>
      <c r="AB18" s="5" t="s">
        <v>212</v>
      </c>
      <c r="AC18" s="5" t="s">
        <v>213</v>
      </c>
      <c r="AD18" s="5" t="s">
        <v>109</v>
      </c>
      <c r="AE18" s="5">
        <v>177868.18</v>
      </c>
      <c r="AF18" s="5" t="s">
        <v>214</v>
      </c>
      <c r="AG18" s="5" t="s">
        <v>215</v>
      </c>
      <c r="AH18" s="5" t="s">
        <v>71</v>
      </c>
      <c r="AI18" s="5">
        <v>93752.9</v>
      </c>
      <c r="AJ18" s="5" t="s">
        <v>216</v>
      </c>
      <c r="AK18" s="5" t="s">
        <v>217</v>
      </c>
      <c r="AL18" s="5" t="s">
        <v>71</v>
      </c>
      <c r="AM18" s="5">
        <v>101942.49</v>
      </c>
      <c r="AN18" s="5" t="s">
        <v>218</v>
      </c>
      <c r="AO18" s="5" t="s">
        <v>219</v>
      </c>
    </row>
    <row r="19" spans="1:41" s="5" customFormat="1" x14ac:dyDescent="0.3">
      <c r="A19" s="5" t="s">
        <v>220</v>
      </c>
      <c r="B19" s="5" t="s">
        <v>199</v>
      </c>
      <c r="C19" s="5">
        <v>1687224.68</v>
      </c>
      <c r="D19" s="5" t="s">
        <v>221</v>
      </c>
      <c r="E19" s="5" t="s">
        <v>222</v>
      </c>
      <c r="F19" s="5" t="s">
        <v>199</v>
      </c>
      <c r="G19" s="5">
        <v>1565647.58</v>
      </c>
      <c r="H19" s="5" t="s">
        <v>223</v>
      </c>
      <c r="I19" s="5" t="s">
        <v>224</v>
      </c>
      <c r="J19" s="5" t="s">
        <v>199</v>
      </c>
      <c r="K19" s="5">
        <v>1435745.05</v>
      </c>
      <c r="L19" s="5" t="s">
        <v>225</v>
      </c>
      <c r="M19" s="5" t="s">
        <v>226</v>
      </c>
      <c r="N19" s="5" t="s">
        <v>199</v>
      </c>
      <c r="O19" s="5">
        <v>1331768.52</v>
      </c>
      <c r="P19" s="5" t="s">
        <v>227</v>
      </c>
      <c r="Q19" s="5" t="s">
        <v>228</v>
      </c>
      <c r="R19" s="5" t="s">
        <v>199</v>
      </c>
      <c r="S19" s="5">
        <v>1353675.14</v>
      </c>
      <c r="T19" s="5" t="s">
        <v>229</v>
      </c>
      <c r="U19" s="5" t="s">
        <v>230</v>
      </c>
      <c r="V19" s="5" t="s">
        <v>199</v>
      </c>
      <c r="W19" s="5">
        <v>1355289.29</v>
      </c>
      <c r="X19" s="5" t="s">
        <v>231</v>
      </c>
      <c r="Y19" s="5" t="s">
        <v>232</v>
      </c>
      <c r="Z19" s="5" t="s">
        <v>121</v>
      </c>
      <c r="AA19" s="5">
        <v>1144091.58</v>
      </c>
      <c r="AB19" s="5" t="s">
        <v>233</v>
      </c>
      <c r="AC19" s="5" t="s">
        <v>234</v>
      </c>
      <c r="AD19" s="5" t="s">
        <v>121</v>
      </c>
      <c r="AE19" s="5">
        <v>1082180.8700000001</v>
      </c>
      <c r="AF19" s="5" t="s">
        <v>235</v>
      </c>
      <c r="AG19" s="5" t="s">
        <v>171</v>
      </c>
      <c r="AH19" s="5" t="s">
        <v>81</v>
      </c>
      <c r="AI19" s="5">
        <v>839010.42</v>
      </c>
      <c r="AJ19" s="5" t="s">
        <v>236</v>
      </c>
      <c r="AK19" s="5" t="s">
        <v>237</v>
      </c>
      <c r="AL19" s="5" t="s">
        <v>81</v>
      </c>
      <c r="AM19" s="5">
        <v>808557.72</v>
      </c>
      <c r="AN19" s="5" t="s">
        <v>238</v>
      </c>
      <c r="AO19" s="5" t="s">
        <v>239</v>
      </c>
    </row>
    <row r="20" spans="1:41" s="5" customFormat="1" x14ac:dyDescent="0.3">
      <c r="A20" s="5" t="s">
        <v>240</v>
      </c>
      <c r="B20" s="5" t="s">
        <v>220</v>
      </c>
      <c r="C20" s="5">
        <v>3718350.49</v>
      </c>
      <c r="D20" s="5" t="s">
        <v>241</v>
      </c>
      <c r="E20" s="5" t="s">
        <v>242</v>
      </c>
      <c r="F20" s="5" t="s">
        <v>220</v>
      </c>
      <c r="G20" s="5">
        <v>3472699.1</v>
      </c>
      <c r="H20" s="5" t="s">
        <v>243</v>
      </c>
      <c r="I20" s="5" t="s">
        <v>244</v>
      </c>
      <c r="J20" s="5" t="s">
        <v>220</v>
      </c>
      <c r="K20" s="5">
        <v>3394151.02</v>
      </c>
      <c r="L20" s="5" t="s">
        <v>245</v>
      </c>
      <c r="M20" s="5" t="s">
        <v>246</v>
      </c>
      <c r="N20" s="5" t="s">
        <v>220</v>
      </c>
      <c r="O20" s="5">
        <v>3058925.12</v>
      </c>
      <c r="P20" s="5" t="s">
        <v>247</v>
      </c>
      <c r="Q20" s="5" t="s">
        <v>248</v>
      </c>
      <c r="R20" s="5" t="s">
        <v>220</v>
      </c>
      <c r="S20" s="5">
        <v>3255998.37</v>
      </c>
      <c r="T20" s="5" t="s">
        <v>249</v>
      </c>
      <c r="U20" s="5" t="s">
        <v>250</v>
      </c>
      <c r="V20" s="5" t="s">
        <v>220</v>
      </c>
      <c r="W20" s="5">
        <v>3186183.7</v>
      </c>
      <c r="X20" s="5" t="s">
        <v>251</v>
      </c>
      <c r="Y20" s="5" t="s">
        <v>252</v>
      </c>
      <c r="Z20" s="5" t="s">
        <v>136</v>
      </c>
      <c r="AA20" s="5">
        <v>2914049.13</v>
      </c>
      <c r="AB20" s="5" t="s">
        <v>253</v>
      </c>
      <c r="AC20" s="5" t="s">
        <v>254</v>
      </c>
      <c r="AD20" s="5" t="s">
        <v>136</v>
      </c>
      <c r="AE20" s="5">
        <v>2795231.47</v>
      </c>
      <c r="AF20" s="5" t="s">
        <v>255</v>
      </c>
      <c r="AG20" s="5" t="s">
        <v>256</v>
      </c>
      <c r="AH20" s="5" t="s">
        <v>95</v>
      </c>
      <c r="AI20" s="5">
        <v>2214135.2599999998</v>
      </c>
      <c r="AJ20" s="5" t="s">
        <v>257</v>
      </c>
      <c r="AK20" s="5" t="s">
        <v>258</v>
      </c>
      <c r="AL20" s="5" t="s">
        <v>95</v>
      </c>
      <c r="AM20" s="5">
        <v>2114058.5099999998</v>
      </c>
      <c r="AN20" s="5" t="s">
        <v>259</v>
      </c>
      <c r="AO20" s="5" t="s">
        <v>260</v>
      </c>
    </row>
    <row r="21" spans="1:41" s="5" customFormat="1" x14ac:dyDescent="0.3">
      <c r="A21" s="5" t="s">
        <v>261</v>
      </c>
      <c r="B21" s="5" t="s">
        <v>240</v>
      </c>
      <c r="C21" s="5">
        <v>3275645.49</v>
      </c>
      <c r="D21" s="5" t="s">
        <v>262</v>
      </c>
      <c r="E21" s="5" t="s">
        <v>263</v>
      </c>
      <c r="F21" s="5" t="s">
        <v>240</v>
      </c>
      <c r="G21" s="5">
        <v>3104546.56</v>
      </c>
      <c r="H21" s="5" t="s">
        <v>264</v>
      </c>
      <c r="I21" s="5" t="s">
        <v>265</v>
      </c>
      <c r="J21" s="5" t="s">
        <v>240</v>
      </c>
      <c r="K21" s="5">
        <v>2910836.81</v>
      </c>
      <c r="L21" s="5" t="s">
        <v>266</v>
      </c>
      <c r="M21" s="5" t="s">
        <v>267</v>
      </c>
      <c r="N21" s="5" t="s">
        <v>240</v>
      </c>
      <c r="O21" s="5">
        <v>2650434.5299999998</v>
      </c>
      <c r="P21" s="5" t="s">
        <v>268</v>
      </c>
      <c r="Q21" s="5" t="s">
        <v>269</v>
      </c>
      <c r="R21" s="5" t="s">
        <v>240</v>
      </c>
      <c r="S21" s="5">
        <v>2702283.08</v>
      </c>
      <c r="T21" s="5" t="s">
        <v>270</v>
      </c>
      <c r="U21" s="5" t="s">
        <v>271</v>
      </c>
      <c r="V21" s="5" t="s">
        <v>240</v>
      </c>
      <c r="W21" s="5">
        <v>2522427.0299999998</v>
      </c>
      <c r="X21" s="5" t="s">
        <v>272</v>
      </c>
      <c r="Y21" s="5" t="s">
        <v>273</v>
      </c>
      <c r="Z21" s="5" t="s">
        <v>157</v>
      </c>
      <c r="AA21" s="5">
        <v>2540215.59</v>
      </c>
      <c r="AB21" s="5" t="s">
        <v>274</v>
      </c>
      <c r="AC21" s="5" t="s">
        <v>275</v>
      </c>
      <c r="AD21" s="5" t="s">
        <v>157</v>
      </c>
      <c r="AE21" s="5">
        <v>2375235.85</v>
      </c>
      <c r="AF21" s="5" t="s">
        <v>276</v>
      </c>
      <c r="AG21" s="5" t="s">
        <v>159</v>
      </c>
      <c r="AH21" s="5" t="s">
        <v>109</v>
      </c>
      <c r="AI21" s="5">
        <v>2177365.33</v>
      </c>
      <c r="AJ21" s="5" t="s">
        <v>277</v>
      </c>
      <c r="AK21" s="5" t="s">
        <v>278</v>
      </c>
      <c r="AL21" s="5" t="s">
        <v>109</v>
      </c>
      <c r="AM21" s="5">
        <v>2005933.39</v>
      </c>
      <c r="AN21" s="5" t="s">
        <v>279</v>
      </c>
      <c r="AO21" s="5" t="s">
        <v>280</v>
      </c>
    </row>
    <row r="22" spans="1:41" s="5" customFormat="1" x14ac:dyDescent="0.3">
      <c r="A22" s="5" t="s">
        <v>281</v>
      </c>
      <c r="B22" s="5" t="s">
        <v>261</v>
      </c>
      <c r="C22" s="5">
        <v>7991003.4199999999</v>
      </c>
      <c r="D22" s="5" t="s">
        <v>282</v>
      </c>
      <c r="E22" s="5" t="s">
        <v>283</v>
      </c>
      <c r="F22" s="5" t="s">
        <v>261</v>
      </c>
      <c r="G22" s="5">
        <v>7152694.4299999997</v>
      </c>
      <c r="H22" s="5" t="s">
        <v>284</v>
      </c>
      <c r="I22" s="5" t="s">
        <v>285</v>
      </c>
      <c r="J22" s="5" t="s">
        <v>261</v>
      </c>
      <c r="K22" s="5">
        <v>7534886.4000000004</v>
      </c>
      <c r="L22" s="5" t="s">
        <v>286</v>
      </c>
      <c r="M22" s="5" t="s">
        <v>287</v>
      </c>
      <c r="N22" s="5" t="s">
        <v>261</v>
      </c>
      <c r="O22" s="5">
        <v>6892499.6799999997</v>
      </c>
      <c r="P22" s="5" t="s">
        <v>288</v>
      </c>
      <c r="Q22" s="5" t="s">
        <v>289</v>
      </c>
      <c r="R22" s="5" t="s">
        <v>261</v>
      </c>
      <c r="S22" s="5">
        <v>7338374.0499999998</v>
      </c>
      <c r="T22" s="5" t="s">
        <v>290</v>
      </c>
      <c r="U22" s="5" t="s">
        <v>291</v>
      </c>
      <c r="V22" s="5" t="s">
        <v>261</v>
      </c>
      <c r="W22" s="5">
        <v>7379147.6600000001</v>
      </c>
      <c r="X22" s="5" t="s">
        <v>292</v>
      </c>
      <c r="Y22" s="5" t="s">
        <v>293</v>
      </c>
      <c r="Z22" s="5" t="s">
        <v>178</v>
      </c>
      <c r="AA22" s="5">
        <v>7374067.7000000002</v>
      </c>
      <c r="AB22" s="5" t="s">
        <v>294</v>
      </c>
      <c r="AC22" s="5" t="s">
        <v>295</v>
      </c>
      <c r="AD22" s="5" t="s">
        <v>178</v>
      </c>
      <c r="AE22" s="5">
        <v>6978245.4299999997</v>
      </c>
      <c r="AF22" s="5" t="s">
        <v>296</v>
      </c>
      <c r="AG22" s="5" t="s">
        <v>297</v>
      </c>
      <c r="AH22" s="5" t="s">
        <v>121</v>
      </c>
      <c r="AI22" s="5">
        <v>6651584.46</v>
      </c>
      <c r="AJ22" s="5" t="s">
        <v>298</v>
      </c>
      <c r="AK22" s="5" t="s">
        <v>299</v>
      </c>
      <c r="AL22" s="5" t="s">
        <v>121</v>
      </c>
      <c r="AM22" s="5">
        <v>6342228.8099999996</v>
      </c>
      <c r="AN22" s="5" t="s">
        <v>300</v>
      </c>
      <c r="AO22" s="5" t="s">
        <v>301</v>
      </c>
    </row>
    <row r="23" spans="1:41" s="5" customFormat="1" x14ac:dyDescent="0.3">
      <c r="A23" s="5" t="s">
        <v>302</v>
      </c>
      <c r="B23" s="5" t="s">
        <v>281</v>
      </c>
      <c r="C23" s="5">
        <v>9632627.3000000007</v>
      </c>
      <c r="D23" s="5" t="s">
        <v>303</v>
      </c>
      <c r="E23" s="5" t="s">
        <v>304</v>
      </c>
      <c r="F23" s="5" t="s">
        <v>281</v>
      </c>
      <c r="G23" s="5">
        <v>8479701.7899999991</v>
      </c>
      <c r="H23" s="5" t="s">
        <v>305</v>
      </c>
      <c r="I23" s="5" t="s">
        <v>306</v>
      </c>
      <c r="J23" s="5" t="s">
        <v>281</v>
      </c>
      <c r="K23" s="5">
        <v>10066499.189999999</v>
      </c>
      <c r="L23" s="5" t="s">
        <v>307</v>
      </c>
      <c r="M23" s="5" t="s">
        <v>308</v>
      </c>
      <c r="N23" s="5" t="s">
        <v>281</v>
      </c>
      <c r="O23" s="5">
        <v>9280688.3900000006</v>
      </c>
      <c r="P23" s="5" t="s">
        <v>309</v>
      </c>
      <c r="Q23" s="5" t="s">
        <v>310</v>
      </c>
      <c r="R23" s="5" t="s">
        <v>281</v>
      </c>
      <c r="S23" s="5">
        <v>10374208.369999999</v>
      </c>
      <c r="T23" s="5" t="s">
        <v>311</v>
      </c>
      <c r="U23" s="5" t="s">
        <v>312</v>
      </c>
      <c r="V23" s="5" t="s">
        <v>281</v>
      </c>
      <c r="W23" s="5">
        <v>10191938.140000001</v>
      </c>
      <c r="X23" s="5" t="s">
        <v>313</v>
      </c>
      <c r="Y23" s="5" t="s">
        <v>314</v>
      </c>
      <c r="Z23" s="5" t="s">
        <v>199</v>
      </c>
      <c r="AA23" s="5">
        <v>11762706.1</v>
      </c>
      <c r="AB23" s="5" t="s">
        <v>315</v>
      </c>
      <c r="AC23" s="5" t="s">
        <v>316</v>
      </c>
      <c r="AD23" s="5" t="s">
        <v>199</v>
      </c>
      <c r="AE23" s="5">
        <v>11020124.5</v>
      </c>
      <c r="AF23" s="5" t="s">
        <v>317</v>
      </c>
      <c r="AG23" s="5" t="s">
        <v>318</v>
      </c>
      <c r="AH23" s="5" t="s">
        <v>136</v>
      </c>
      <c r="AI23" s="5">
        <v>12936700.449999999</v>
      </c>
      <c r="AJ23" s="5" t="s">
        <v>319</v>
      </c>
      <c r="AK23" s="5" t="s">
        <v>320</v>
      </c>
      <c r="AL23" s="5" t="s">
        <v>136</v>
      </c>
      <c r="AM23" s="5">
        <v>12554711.59</v>
      </c>
      <c r="AN23" s="5" t="s">
        <v>321</v>
      </c>
      <c r="AO23" s="5" t="s">
        <v>322</v>
      </c>
    </row>
    <row r="24" spans="1:41" s="5" customFormat="1" x14ac:dyDescent="0.3">
      <c r="A24" s="5" t="s">
        <v>323</v>
      </c>
      <c r="B24" s="5" t="s">
        <v>302</v>
      </c>
      <c r="C24" s="5">
        <v>499944.52</v>
      </c>
      <c r="D24" s="5" t="s">
        <v>324</v>
      </c>
      <c r="E24" s="5" t="s">
        <v>325</v>
      </c>
      <c r="F24" s="5" t="s">
        <v>302</v>
      </c>
      <c r="G24" s="5">
        <v>390981.29</v>
      </c>
      <c r="H24" s="5" t="s">
        <v>326</v>
      </c>
      <c r="I24" s="5" t="s">
        <v>327</v>
      </c>
      <c r="J24" s="5" t="s">
        <v>302</v>
      </c>
      <c r="K24" s="5">
        <v>532656.81999999995</v>
      </c>
      <c r="L24" s="5" t="s">
        <v>328</v>
      </c>
      <c r="M24" s="5" t="s">
        <v>329</v>
      </c>
      <c r="N24" s="5" t="s">
        <v>302</v>
      </c>
      <c r="O24" s="5">
        <v>544475.41</v>
      </c>
      <c r="P24" s="5" t="s">
        <v>330</v>
      </c>
      <c r="Q24" s="5" t="s">
        <v>331</v>
      </c>
      <c r="R24" s="5" t="s">
        <v>302</v>
      </c>
      <c r="S24" s="5">
        <v>622152.64</v>
      </c>
      <c r="T24" s="5" t="s">
        <v>332</v>
      </c>
      <c r="U24" s="5" t="s">
        <v>333</v>
      </c>
      <c r="V24" s="5" t="s">
        <v>302</v>
      </c>
      <c r="W24" s="5">
        <v>635179.71</v>
      </c>
      <c r="X24" s="5" t="s">
        <v>334</v>
      </c>
      <c r="Y24" s="5" t="s">
        <v>335</v>
      </c>
      <c r="Z24" s="5" t="s">
        <v>220</v>
      </c>
      <c r="AA24" s="5">
        <v>945225.77</v>
      </c>
      <c r="AB24" s="5" t="s">
        <v>336</v>
      </c>
      <c r="AC24" s="5" t="s">
        <v>140</v>
      </c>
      <c r="AD24" s="5" t="s">
        <v>220</v>
      </c>
      <c r="AE24" s="5">
        <v>846139.19</v>
      </c>
      <c r="AF24" s="5" t="s">
        <v>337</v>
      </c>
      <c r="AG24" s="5" t="s">
        <v>239</v>
      </c>
      <c r="AH24" s="1" t="s">
        <v>157</v>
      </c>
      <c r="AI24" s="5">
        <v>1596045.09</v>
      </c>
      <c r="AJ24" s="5" t="s">
        <v>338</v>
      </c>
      <c r="AK24" s="5" t="s">
        <v>339</v>
      </c>
      <c r="AL24" s="5" t="s">
        <v>157</v>
      </c>
      <c r="AM24" s="5">
        <v>1502406.41</v>
      </c>
      <c r="AN24" s="1" t="s">
        <v>340</v>
      </c>
      <c r="AO24" s="1" t="s">
        <v>341</v>
      </c>
    </row>
    <row r="26" spans="1:41" x14ac:dyDescent="0.3">
      <c r="B26" s="8" t="s">
        <v>348</v>
      </c>
      <c r="O26" s="8" t="s">
        <v>347</v>
      </c>
    </row>
    <row r="27" spans="1:41" x14ac:dyDescent="0.3">
      <c r="B27" s="1" t="s">
        <v>342</v>
      </c>
      <c r="C27" s="1" t="s">
        <v>55</v>
      </c>
      <c r="D27" s="1" t="s">
        <v>55</v>
      </c>
      <c r="E27" s="1" t="s">
        <v>43</v>
      </c>
      <c r="F27" s="1" t="s">
        <v>43</v>
      </c>
      <c r="G27" s="1" t="s">
        <v>36</v>
      </c>
      <c r="H27" s="1" t="s">
        <v>36</v>
      </c>
      <c r="I27" s="1" t="s">
        <v>28</v>
      </c>
      <c r="J27" s="1" t="s">
        <v>28</v>
      </c>
      <c r="K27" s="1" t="s">
        <v>16</v>
      </c>
      <c r="L27" s="1" t="s">
        <v>16</v>
      </c>
      <c r="O27" s="1" t="s">
        <v>342</v>
      </c>
      <c r="P27" s="1" t="s">
        <v>55</v>
      </c>
      <c r="Q27" s="1" t="s">
        <v>55</v>
      </c>
      <c r="R27" s="1" t="s">
        <v>43</v>
      </c>
      <c r="S27" s="1" t="s">
        <v>43</v>
      </c>
      <c r="T27" s="1" t="s">
        <v>36</v>
      </c>
      <c r="U27" s="1" t="s">
        <v>36</v>
      </c>
      <c r="V27" s="1" t="s">
        <v>28</v>
      </c>
      <c r="W27" s="1" t="s">
        <v>28</v>
      </c>
      <c r="X27" s="1" t="s">
        <v>16</v>
      </c>
      <c r="Y27" s="1" t="s">
        <v>16</v>
      </c>
    </row>
    <row r="28" spans="1:41" x14ac:dyDescent="0.3">
      <c r="B28" s="1" t="s">
        <v>343</v>
      </c>
      <c r="C28" s="1" t="s">
        <v>16</v>
      </c>
      <c r="D28" s="1" t="s">
        <v>28</v>
      </c>
      <c r="E28" s="1" t="s">
        <v>16</v>
      </c>
      <c r="F28" s="1" t="s">
        <v>28</v>
      </c>
      <c r="G28" s="1" t="s">
        <v>16</v>
      </c>
      <c r="H28" s="1" t="s">
        <v>28</v>
      </c>
      <c r="I28" s="1" t="s">
        <v>16</v>
      </c>
      <c r="J28" s="1" t="s">
        <v>28</v>
      </c>
      <c r="K28" s="1" t="s">
        <v>16</v>
      </c>
      <c r="L28" s="1" t="s">
        <v>28</v>
      </c>
      <c r="O28" s="1" t="s">
        <v>343</v>
      </c>
      <c r="P28" s="1" t="s">
        <v>16</v>
      </c>
      <c r="Q28" s="1" t="s">
        <v>28</v>
      </c>
      <c r="R28" s="1" t="s">
        <v>16</v>
      </c>
      <c r="S28" s="1" t="s">
        <v>28</v>
      </c>
      <c r="T28" s="1" t="s">
        <v>16</v>
      </c>
      <c r="U28" s="1" t="s">
        <v>28</v>
      </c>
      <c r="V28" s="1" t="s">
        <v>16</v>
      </c>
      <c r="W28" s="1" t="s">
        <v>28</v>
      </c>
      <c r="X28" s="1" t="s">
        <v>16</v>
      </c>
      <c r="Y28" s="1" t="s">
        <v>28</v>
      </c>
    </row>
    <row r="29" spans="1:41" x14ac:dyDescent="0.3">
      <c r="B29" s="2"/>
      <c r="O29" s="5"/>
    </row>
    <row r="30" spans="1:41" x14ac:dyDescent="0.3">
      <c r="B30" s="2" t="s">
        <v>281</v>
      </c>
      <c r="C30" s="5">
        <f>5*(SUM(C$4:C4)/SUM(C$4:C$24))</f>
        <v>2.5065413084762234E-3</v>
      </c>
      <c r="D30" s="5">
        <f>5*(SUM(G$4:G4)/SUM(G$4:G$24))</f>
        <v>2.7126502440338747E-3</v>
      </c>
      <c r="E30" s="5">
        <f>5*(SUM(K$4:K4)/SUM(K$4:K$24))</f>
        <v>2.0032237213066994E-3</v>
      </c>
      <c r="F30" s="5">
        <f>5*(SUM(O$4:O4)/SUM(O$4:O$24))</f>
        <v>1.6322456206244911E-3</v>
      </c>
      <c r="G30" s="5">
        <f>5*(SUM(S$4:S4)/SUM(S$4:S$24))</f>
        <v>1.0807442663847461E-3</v>
      </c>
      <c r="H30" s="5">
        <f>5*(SUM(W$4:W4)/SUM(W$4:W$24))</f>
        <v>1.1445861695081065E-3</v>
      </c>
      <c r="I30" s="5">
        <f>5*(SUM(AA$4:AA4)/SUM(AA$4:AA$24))</f>
        <v>0</v>
      </c>
      <c r="J30" s="5">
        <f>5*(SUM(AE$4:AE4)/SUM(AE$4:AE$24))</f>
        <v>0</v>
      </c>
      <c r="K30" s="5">
        <f>5*(SUM(AI$4:AI4)/SUM(AI$4:AI$24))</f>
        <v>0</v>
      </c>
      <c r="L30" s="5">
        <f>5*(SUM(AM$4:AM4)/SUM(AM$4:AM$24))</f>
        <v>0</v>
      </c>
      <c r="O30" s="2" t="s">
        <v>281</v>
      </c>
      <c r="P30" s="5">
        <f>100*(SUM(C$4:C4)/SUM(C$4:C5))</f>
        <v>51.028112031829245</v>
      </c>
      <c r="Q30" s="5">
        <f>100*(SUM(G$4:G4)/SUM(G$4:G5))</f>
        <v>49.563867047561651</v>
      </c>
      <c r="R30" s="5">
        <f>100*(SUM(K$4:K4)/SUM(K$4:K5))</f>
        <v>50.293769601880122</v>
      </c>
      <c r="S30" s="5">
        <f>100*(SUM(O$4:O4)/SUM(O$4:O5))</f>
        <v>49.824063448444562</v>
      </c>
      <c r="T30" s="5">
        <f>100*(SUM(S$4:S4)/SUM(S$4:S5))</f>
        <v>52.803168850447513</v>
      </c>
      <c r="U30" s="5">
        <f>100*(SUM(W$4:W4)/SUM(W$4:W5))</f>
        <v>50.176266091536171</v>
      </c>
      <c r="V30" s="5"/>
      <c r="W30" s="5"/>
      <c r="X30" s="5"/>
      <c r="Y30" s="5"/>
    </row>
    <row r="31" spans="1:41" x14ac:dyDescent="0.3">
      <c r="B31" s="4" t="s">
        <v>261</v>
      </c>
      <c r="C31" s="5">
        <f>5*(SUM(C$4:C5)/SUM(C$4:C$24))</f>
        <v>4.9120792611585277E-3</v>
      </c>
      <c r="D31" s="5">
        <f>5*(SUM(G$4:G5)/SUM(G$4:G$24))</f>
        <v>5.4730399495075861E-3</v>
      </c>
      <c r="E31" s="5">
        <f>5*(SUM(K$4:K5)/SUM(K$4:K$24))</f>
        <v>3.9830454888627265E-3</v>
      </c>
      <c r="F31" s="5">
        <f>5*(SUM(O$4:O5)/SUM(O$4:O$24))</f>
        <v>3.2760186698009026E-3</v>
      </c>
      <c r="G31" s="5">
        <f>5*(SUM(S$4:S5)/SUM(S$4:S$24))</f>
        <v>2.0467413034352135E-3</v>
      </c>
      <c r="H31" s="5">
        <f>5*(SUM(W$4:W5)/SUM(W$4:W$24))</f>
        <v>2.2811306194447526E-3</v>
      </c>
      <c r="I31" s="5">
        <f>5*(SUM(AA$4:AA5)/SUM(AA$4:AA$24))</f>
        <v>0</v>
      </c>
      <c r="J31" s="5">
        <f>5*(SUM(AE$4:AE5)/SUM(AE$4:AE$24))</f>
        <v>0</v>
      </c>
      <c r="K31" s="5">
        <f>5*(SUM(AI$4:AI5)/SUM(AI$4:AI$24))</f>
        <v>0</v>
      </c>
      <c r="L31" s="5">
        <f>5*(SUM(AM$4:AM5)/SUM(AM$4:AM$24))</f>
        <v>0</v>
      </c>
      <c r="O31" s="4" t="s">
        <v>261</v>
      </c>
      <c r="P31" s="5">
        <f>100*(SUM(C$4:C5)/SUM(C$4:C6))</f>
        <v>69.201221664301755</v>
      </c>
      <c r="Q31" s="5">
        <f>100*(SUM(G$4:G5)/SUM(G$4:G6))</f>
        <v>70.509076228524691</v>
      </c>
      <c r="R31" s="5">
        <f>100*(SUM(K$4:K5)/SUM(K$4:K6))</f>
        <v>69.13319910170263</v>
      </c>
      <c r="S31" s="5">
        <f>100*(SUM(O$4:O5)/SUM(O$4:O6))</f>
        <v>69.433577574912547</v>
      </c>
      <c r="T31" s="5">
        <f>100*(SUM(S$4:S5)/SUM(S$4:S6))</f>
        <v>69.267667395975124</v>
      </c>
      <c r="U31" s="5">
        <f>100*(SUM(W$4:W5)/SUM(W$4:W6))</f>
        <v>70.099143263863283</v>
      </c>
      <c r="V31" s="5"/>
      <c r="W31" s="5"/>
      <c r="X31" s="5"/>
      <c r="Y31" s="5"/>
    </row>
    <row r="32" spans="1:41" x14ac:dyDescent="0.3">
      <c r="B32" s="4" t="s">
        <v>240</v>
      </c>
      <c r="C32" s="5">
        <f>5*(SUM(C$4:C6)/SUM(C$4:C$24))</f>
        <v>7.0982551218347623E-3</v>
      </c>
      <c r="D32" s="5">
        <f>5*(SUM(G$4:G6)/SUM(G$4:G$24))</f>
        <v>7.7621779241144676E-3</v>
      </c>
      <c r="E32" s="5">
        <f>5*(SUM(K$4:K6)/SUM(K$4:K$24))</f>
        <v>5.7614077470987896E-3</v>
      </c>
      <c r="F32" s="5">
        <f>5*(SUM(O$4:O6)/SUM(O$4:O$24))</f>
        <v>4.7182052030465731E-3</v>
      </c>
      <c r="G32" s="5">
        <f>5*(SUM(S$4:S6)/SUM(S$4:S$24))</f>
        <v>2.9548292592773834E-3</v>
      </c>
      <c r="H32" s="5">
        <f>5*(SUM(W$4:W6)/SUM(W$4:W$24))</f>
        <v>3.2541490712065459E-3</v>
      </c>
      <c r="I32" s="5">
        <f>5*(SUM(AA$4:AA6)/SUM(AA$4:AA$24))</f>
        <v>0</v>
      </c>
      <c r="J32" s="5">
        <f>5*(SUM(AE$4:AE6)/SUM(AE$4:AE$24))</f>
        <v>0</v>
      </c>
      <c r="K32" s="5">
        <f>5*(SUM(AI$4:AI6)/SUM(AI$4:AI$24))</f>
        <v>0</v>
      </c>
      <c r="L32" s="5">
        <f>5*(SUM(AM$4:AM6)/SUM(AM$4:AM$24))</f>
        <v>0</v>
      </c>
      <c r="O32" s="4" t="s">
        <v>240</v>
      </c>
      <c r="P32" s="5">
        <f>100*(SUM(C$4:C6)/SUM(C$4:C7))</f>
        <v>72.172087245714167</v>
      </c>
      <c r="Q32" s="5">
        <f>100*(SUM(G$4:G6)/SUM(G$4:G7))</f>
        <v>73.719829171497111</v>
      </c>
      <c r="R32" s="5">
        <f>100*(SUM(K$4:K6)/SUM(K$4:K7))</f>
        <v>71.61809359413968</v>
      </c>
      <c r="S32" s="5">
        <f>100*(SUM(O$4:O6)/SUM(O$4:O7))</f>
        <v>69.518249432983552</v>
      </c>
      <c r="T32" s="5">
        <f>100*(SUM(S$4:S6)/SUM(S$4:S7))</f>
        <v>70.43786958117532</v>
      </c>
      <c r="U32" s="5">
        <f>100*(SUM(W$4:W6)/SUM(W$4:W7))</f>
        <v>68.193867563406613</v>
      </c>
      <c r="V32" s="5"/>
      <c r="W32" s="5"/>
      <c r="X32" s="5"/>
      <c r="Y32" s="5"/>
    </row>
    <row r="33" spans="2:25" x14ac:dyDescent="0.3">
      <c r="B33" s="2" t="s">
        <v>220</v>
      </c>
      <c r="C33" s="5">
        <f>5*(SUM(C$4:C7)/SUM(C$4:C$24))</f>
        <v>9.8351805978235465E-3</v>
      </c>
      <c r="D33" s="5">
        <f>5*(SUM(G$4:G7)/SUM(G$4:G$24))</f>
        <v>1.0529294507800652E-2</v>
      </c>
      <c r="E33" s="5">
        <f>5*(SUM(K$4:K7)/SUM(K$4:K$24))</f>
        <v>8.0446259568828157E-3</v>
      </c>
      <c r="F33" s="5">
        <f>5*(SUM(O$4:O7)/SUM(O$4:O$24))</f>
        <v>6.7870023217356489E-3</v>
      </c>
      <c r="G33" s="5">
        <f>5*(SUM(S$4:S7)/SUM(S$4:S$24))</f>
        <v>4.1949441072633873E-3</v>
      </c>
      <c r="H33" s="5">
        <f>5*(SUM(W$4:W7)/SUM(W$4:W$24))</f>
        <v>4.7719086590606412E-3</v>
      </c>
      <c r="I33" s="5">
        <f>5*(SUM(AA$4:AA7)/SUM(AA$4:AA$24))</f>
        <v>0</v>
      </c>
      <c r="J33" s="5">
        <f>5*(SUM(AE$4:AE7)/SUM(AE$4:AE$24))</f>
        <v>0</v>
      </c>
      <c r="K33" s="5">
        <f>5*(SUM(AI$4:AI7)/SUM(AI$4:AI$24))</f>
        <v>0</v>
      </c>
      <c r="L33" s="5">
        <f>5*(SUM(AM$4:AM7)/SUM(AM$4:AM$24))</f>
        <v>0</v>
      </c>
      <c r="O33" s="2" t="s">
        <v>220</v>
      </c>
      <c r="P33" s="5">
        <f>100*(SUM(C$4:C7)/SUM(C$4:C8))</f>
        <v>74.799387758208994</v>
      </c>
      <c r="Q33" s="5">
        <f>100*(SUM(G$4:G7)/SUM(G$4:G8))</f>
        <v>73.056466863894627</v>
      </c>
      <c r="R33" s="5">
        <f>100*(SUM(K$4:K7)/SUM(K$4:K8))</f>
        <v>73.440829671854019</v>
      </c>
      <c r="S33" s="5">
        <f>100*(SUM(O$4:O7)/SUM(O$4:O8))</f>
        <v>72.172124988700531</v>
      </c>
      <c r="T33" s="5">
        <f>100*(SUM(S$4:S7)/SUM(S$4:S8))</f>
        <v>69.990169807723262</v>
      </c>
      <c r="U33" s="5">
        <f>100*(SUM(W$4:W7)/SUM(W$4:W8))</f>
        <v>69.754034319987127</v>
      </c>
      <c r="V33" s="5"/>
      <c r="W33" s="5"/>
      <c r="X33" s="5"/>
      <c r="Y33" s="5"/>
    </row>
    <row r="34" spans="2:25" x14ac:dyDescent="0.3">
      <c r="B34" s="2" t="s">
        <v>199</v>
      </c>
      <c r="C34" s="5">
        <f>5*(SUM(C$4:C8)/SUM(C$4:C$24))</f>
        <v>1.3148744786008183E-2</v>
      </c>
      <c r="D34" s="5">
        <f>5*(SUM(G$4:G8)/SUM(G$4:G$24))</f>
        <v>1.4412542735493762E-2</v>
      </c>
      <c r="E34" s="5">
        <f>5*(SUM(K$4:K8)/SUM(K$4:K$24))</f>
        <v>1.0953887630120137E-2</v>
      </c>
      <c r="F34" s="5">
        <f>5*(SUM(O$4:O8)/SUM(O$4:O$24))</f>
        <v>9.4039108905248948E-3</v>
      </c>
      <c r="G34" s="5">
        <f>5*(SUM(S$4:S8)/SUM(S$4:S$24))</f>
        <v>5.9936189879060461E-3</v>
      </c>
      <c r="H34" s="5">
        <f>5*(SUM(W$4:W8)/SUM(W$4:W$24))</f>
        <v>6.8410504217865887E-3</v>
      </c>
      <c r="I34" s="5">
        <f>5*(SUM(AA$4:AA8)/SUM(AA$4:AA$24))</f>
        <v>1.33047037606781E-3</v>
      </c>
      <c r="J34" s="5">
        <f>5*(SUM(AE$4:AE8)/SUM(AE$4:AE$24))</f>
        <v>1.4380252639997308E-3</v>
      </c>
      <c r="K34" s="5">
        <f>5*(SUM(AI$4:AI8)/SUM(AI$4:AI$24))</f>
        <v>0</v>
      </c>
      <c r="L34" s="5">
        <f>5*(SUM(AM$4:AM8)/SUM(AM$4:AM$24))</f>
        <v>0</v>
      </c>
      <c r="O34" s="2" t="s">
        <v>199</v>
      </c>
      <c r="P34" s="5">
        <f>100*(SUM(C$4:C8)/SUM(C$4:C9))</f>
        <v>80.025412122283328</v>
      </c>
      <c r="Q34" s="5">
        <f>100*(SUM(G$4:G8)/SUM(G$4:G9))</f>
        <v>78.222990595917096</v>
      </c>
      <c r="R34" s="5">
        <f>100*(SUM(K$4:K8)/SUM(K$4:K9))</f>
        <v>77.76353025028277</v>
      </c>
      <c r="S34" s="5">
        <f>100*(SUM(O$4:O8)/SUM(O$4:O9))</f>
        <v>76.539190539642675</v>
      </c>
      <c r="T34" s="5">
        <f>100*(SUM(S$4:S8)/SUM(S$4:S9))</f>
        <v>74.781173585782</v>
      </c>
      <c r="U34" s="5">
        <f>100*(SUM(W$4:W8)/SUM(W$4:W9))</f>
        <v>75.761398770047023</v>
      </c>
      <c r="V34" s="5">
        <f>100*(SUM(AA$4:AA8)/SUM(AA$4:AA9))</f>
        <v>47.138152014180314</v>
      </c>
      <c r="W34" s="5">
        <f>100*(SUM(AE$4:AE8)/SUM(AE$4:AE9))</f>
        <v>50.700052799155216</v>
      </c>
      <c r="X34" s="5"/>
      <c r="Y34" s="5"/>
    </row>
    <row r="35" spans="2:25" x14ac:dyDescent="0.3">
      <c r="B35" s="2" t="s">
        <v>178</v>
      </c>
      <c r="C35" s="5">
        <f>5*(SUM(C$4:C9)/SUM(C$4:C$24))</f>
        <v>1.6430711741810416E-2</v>
      </c>
      <c r="D35" s="5">
        <f>5*(SUM(G$4:G9)/SUM(G$4:G$24))</f>
        <v>1.8424944668691861E-2</v>
      </c>
      <c r="E35" s="5">
        <f>5*(SUM(K$4:K9)/SUM(K$4:K$24))</f>
        <v>1.4086150146302424E-2</v>
      </c>
      <c r="F35" s="5">
        <f>5*(SUM(O$4:O9)/SUM(O$4:O$24))</f>
        <v>1.2286399717872947E-2</v>
      </c>
      <c r="G35" s="5">
        <f>5*(SUM(S$4:S9)/SUM(S$4:S$24))</f>
        <v>8.0148768740981643E-3</v>
      </c>
      <c r="H35" s="5">
        <f>5*(SUM(W$4:W9)/SUM(W$4:W$24))</f>
        <v>9.0297308825444522E-3</v>
      </c>
      <c r="I35" s="5">
        <f>5*(SUM(AA$4:AA9)/SUM(AA$4:AA$24))</f>
        <v>2.8224915895463439E-3</v>
      </c>
      <c r="J35" s="5">
        <f>5*(SUM(AE$4:AE9)/SUM(AE$4:AE$24))</f>
        <v>2.8363387898161945E-3</v>
      </c>
      <c r="K35" s="5">
        <f>5*(SUM(AI$4:AI9)/SUM(AI$4:AI$24))</f>
        <v>0</v>
      </c>
      <c r="L35" s="5">
        <f>5*(SUM(AM$4:AM9)/SUM(AM$4:AM$24))</f>
        <v>0</v>
      </c>
      <c r="O35" s="2" t="s">
        <v>178</v>
      </c>
      <c r="P35" s="5">
        <f>100*(SUM(C$4:C9)/SUM(C$4:C10))</f>
        <v>79.59164751869514</v>
      </c>
      <c r="Q35" s="5">
        <f>100*(SUM(G$4:G9)/SUM(G$4:G10))</f>
        <v>80.856106783434058</v>
      </c>
      <c r="R35" s="5">
        <f>100*(SUM(K$4:K9)/SUM(K$4:K10))</f>
        <v>79.465731841185161</v>
      </c>
      <c r="S35" s="5">
        <f>100*(SUM(O$4:O9)/SUM(O$4:O10))</f>
        <v>78.831231212870136</v>
      </c>
      <c r="T35" s="5">
        <f>100*(SUM(S$4:S9)/SUM(S$4:S10))</f>
        <v>76.284090579737281</v>
      </c>
      <c r="U35" s="5">
        <f>100*(SUM(W$4:W9)/SUM(W$4:W10))</f>
        <v>76.299769751897031</v>
      </c>
      <c r="V35" s="5">
        <f>100*(SUM(AA$4:AA9)/SUM(AA$4:AA10))</f>
        <v>60.369016784465224</v>
      </c>
      <c r="W35" s="5">
        <f>100*(SUM(AE$4:AE9)/SUM(AE$4:AE10))</f>
        <v>60.334159013199937</v>
      </c>
      <c r="X35" s="5"/>
      <c r="Y35" s="5"/>
    </row>
    <row r="36" spans="2:25" x14ac:dyDescent="0.3">
      <c r="B36" s="2" t="s">
        <v>157</v>
      </c>
      <c r="C36" s="5">
        <f>5*(SUM(C$4:C10)/SUM(C$4:C$24))</f>
        <v>2.0643763829553893E-2</v>
      </c>
      <c r="D36" s="5">
        <f>5*(SUM(G$4:G10)/SUM(G$4:G$24))</f>
        <v>2.2787326030971847E-2</v>
      </c>
      <c r="E36" s="5">
        <f>5*(SUM(K$4:K10)/SUM(K$4:K$24))</f>
        <v>1.7726068608358191E-2</v>
      </c>
      <c r="F36" s="5">
        <f>5*(SUM(O$4:O10)/SUM(O$4:O$24))</f>
        <v>1.5585700652950155E-2</v>
      </c>
      <c r="G36" s="5">
        <f>5*(SUM(S$4:S10)/SUM(S$4:S$24))</f>
        <v>1.0506616534571482E-2</v>
      </c>
      <c r="H36" s="5">
        <f>5*(SUM(W$4:W10)/SUM(W$4:W$24))</f>
        <v>1.1834545388415076E-2</v>
      </c>
      <c r="I36" s="5">
        <f>5*(SUM(AA$4:AA10)/SUM(AA$4:AA$24))</f>
        <v>4.6753976458212849E-3</v>
      </c>
      <c r="J36" s="5">
        <f>5*(SUM(AE$4:AE10)/SUM(AE$4:AE$24))</f>
        <v>4.7010496809869497E-3</v>
      </c>
      <c r="K36" s="5">
        <f>5*(SUM(AI$4:AI10)/SUM(AI$4:AI$24))</f>
        <v>0</v>
      </c>
      <c r="L36" s="5">
        <f>5*(SUM(AM$4:AM10)/SUM(AM$4:AM$24))</f>
        <v>0</v>
      </c>
      <c r="O36" s="2" t="s">
        <v>157</v>
      </c>
      <c r="P36" s="5">
        <f>100*(SUM(C$4:C10)/SUM(C$4:C11))</f>
        <v>75.598462582875882</v>
      </c>
      <c r="Q36" s="5">
        <f>100*(SUM(G$4:G10)/SUM(G$4:G11))</f>
        <v>72.818269172696418</v>
      </c>
      <c r="R36" s="5">
        <f>100*(SUM(K$4:K10)/SUM(K$4:K11))</f>
        <v>73.732810474004367</v>
      </c>
      <c r="S36" s="5">
        <f>100*(SUM(O$4:O10)/SUM(O$4:O11))</f>
        <v>73.726646683658117</v>
      </c>
      <c r="T36" s="5">
        <f>100*(SUM(S$4:S10)/SUM(S$4:S11))</f>
        <v>69.74925952173281</v>
      </c>
      <c r="U36" s="5">
        <f>100*(SUM(W$4:W10)/SUM(W$4:W11))</f>
        <v>72.736953248746502</v>
      </c>
      <c r="V36" s="5">
        <f>100*(SUM(AA$4:AA10)/SUM(AA$4:AA11))</f>
        <v>57.69552244854539</v>
      </c>
      <c r="W36" s="5">
        <f>100*(SUM(AE$4:AE10)/SUM(AE$4:AE11))</f>
        <v>60.488234295285096</v>
      </c>
      <c r="X36" s="5"/>
      <c r="Y36" s="5"/>
    </row>
    <row r="37" spans="2:25" x14ac:dyDescent="0.3">
      <c r="B37" s="2" t="s">
        <v>136</v>
      </c>
      <c r="C37" s="5">
        <f>5*(SUM(C$4:C11)/SUM(C$4:C$24))</f>
        <v>2.7307121235333159E-2</v>
      </c>
      <c r="D37" s="5">
        <f>5*(SUM(G$4:G11)/SUM(G$4:G$24))</f>
        <v>3.1293418931627209E-2</v>
      </c>
      <c r="E37" s="5">
        <f>5*(SUM(K$4:K11)/SUM(K$4:K$24))</f>
        <v>2.4040950689934421E-2</v>
      </c>
      <c r="F37" s="5">
        <f>5*(SUM(O$4:O11)/SUM(O$4:O$24))</f>
        <v>2.1139847469022088E-2</v>
      </c>
      <c r="G37" s="5">
        <f>5*(SUM(S$4:S11)/SUM(S$4:S$24))</f>
        <v>1.5063409427734185E-2</v>
      </c>
      <c r="H37" s="5">
        <f>5*(SUM(W$4:W11)/SUM(W$4:W$24))</f>
        <v>1.6270334210924657E-2</v>
      </c>
      <c r="I37" s="5">
        <f>5*(SUM(AA$4:AA11)/SUM(AA$4:AA$24))</f>
        <v>8.1035710353276474E-3</v>
      </c>
      <c r="J37" s="5">
        <f>5*(SUM(AE$4:AE11)/SUM(AE$4:AE$24))</f>
        <v>7.7718414758775403E-3</v>
      </c>
      <c r="K37" s="5">
        <f>5*(SUM(AI$4:AI11)/SUM(AI$4:AI$24))</f>
        <v>4.2710365020848387E-3</v>
      </c>
      <c r="L37" s="5">
        <f>5*(SUM(AM$4:AM11)/SUM(AM$4:AM$24))</f>
        <v>2.7026468920823988E-3</v>
      </c>
      <c r="O37" s="2" t="s">
        <v>136</v>
      </c>
      <c r="P37" s="5">
        <f>100*(SUM(C$4:C11)/SUM(C$4:C12))</f>
        <v>84.715367117858747</v>
      </c>
      <c r="Q37" s="5">
        <f>100*(SUM(G$4:G11)/SUM(G$4:G12))</f>
        <v>83.730428486127366</v>
      </c>
      <c r="R37" s="5">
        <f>100*(SUM(K$4:K11)/SUM(K$4:K12))</f>
        <v>77.374451730947996</v>
      </c>
      <c r="S37" s="5">
        <f>100*(SUM(O$4:O11)/SUM(O$4:O12))</f>
        <v>81.522167851456288</v>
      </c>
      <c r="T37" s="5">
        <f>100*(SUM(S$4:S11)/SUM(S$4:S12))</f>
        <v>81.820480413949298</v>
      </c>
      <c r="U37" s="5">
        <f>100*(SUM(W$4:W11)/SUM(W$4:W12))</f>
        <v>79.348454713980686</v>
      </c>
      <c r="V37" s="5">
        <f>100*(SUM(AA$4:AA11)/SUM(AA$4:AA12))</f>
        <v>70.526145149556839</v>
      </c>
      <c r="W37" s="5">
        <f>100*(SUM(AE$4:AE11)/SUM(AE$4:AE12))</f>
        <v>71.193584931826436</v>
      </c>
      <c r="X37" s="5">
        <f>100*(SUM(AI$4:AI11)/SUM(AI$4:AI12))</f>
        <v>54.515545512958106</v>
      </c>
      <c r="Y37" s="5">
        <f>100*(SUM(AM$11:AM11)/SUM(AM$11:AM12))</f>
        <v>35.044754379546255</v>
      </c>
    </row>
    <row r="38" spans="2:25" x14ac:dyDescent="0.3">
      <c r="B38" s="2" t="s">
        <v>121</v>
      </c>
      <c r="C38" s="5">
        <f>5*(SUM(C$4:C12)/SUM(C$4:C$24))</f>
        <v>3.2233964349517148E-2</v>
      </c>
      <c r="D38" s="5">
        <f>5*(SUM(G$4:G12)/SUM(G$4:G$24))</f>
        <v>3.737401025818466E-2</v>
      </c>
      <c r="E38" s="5">
        <f>5*(SUM(K$4:K12)/SUM(K$4:K$24))</f>
        <v>3.1070915724910522E-2</v>
      </c>
      <c r="F38" s="5">
        <f>5*(SUM(O$4:O12)/SUM(O$4:O$24))</f>
        <v>2.5931409855956683E-2</v>
      </c>
      <c r="G38" s="5">
        <f>5*(SUM(S$4:S12)/SUM(S$4:S$24))</f>
        <v>1.8410316526528331E-2</v>
      </c>
      <c r="H38" s="5">
        <f>5*(SUM(W$4:W12)/SUM(W$4:W$24))</f>
        <v>2.0504916282960618E-2</v>
      </c>
      <c r="I38" s="5">
        <f>5*(SUM(AA$4:AA12)/SUM(AA$4:AA$24))</f>
        <v>1.1490165835866003E-2</v>
      </c>
      <c r="J38" s="5">
        <f>5*(SUM(AE$4:AE12)/SUM(AE$4:AE$24))</f>
        <v>1.091649125875555E-2</v>
      </c>
      <c r="K38" s="5">
        <f>5*(SUM(AI$4:AI12)/SUM(AI$4:AI$24))</f>
        <v>7.8345295124482104E-3</v>
      </c>
      <c r="L38" s="5">
        <f>5*(SUM(AM$4:AM12)/SUM(AM$4:AM$24))</f>
        <v>7.7119869718926867E-3</v>
      </c>
      <c r="O38" s="2" t="s">
        <v>121</v>
      </c>
      <c r="P38" s="5">
        <f>100*(SUM(C$4:C12)/SUM(C$4:C13))</f>
        <v>88.012699453252324</v>
      </c>
      <c r="Q38" s="5">
        <f>100*(SUM(G$4:G12)/SUM(G$4:G13))</f>
        <v>86.787395888046817</v>
      </c>
      <c r="R38" s="5">
        <f>100*(SUM(K$4:K12)/SUM(K$4:K13))</f>
        <v>80.649039633789002</v>
      </c>
      <c r="S38" s="5">
        <f>100*(SUM(O$4:O12)/SUM(O$4:O13))</f>
        <v>83.160856790351559</v>
      </c>
      <c r="T38" s="5">
        <f>100*(SUM(S$4:S12)/SUM(S$4:S13))</f>
        <v>87.01006506889243</v>
      </c>
      <c r="U38" s="5">
        <f>100*(SUM(W$4:W12)/SUM(W$4:W13))</f>
        <v>84.759568918602952</v>
      </c>
      <c r="V38" s="5">
        <f>100*(SUM(AA$4:AA12)/SUM(AA$4:AA13))</f>
        <v>79.924538780684912</v>
      </c>
      <c r="W38" s="5">
        <f>100*(SUM(AE$4:AE12)/SUM(AE$4:AE13))</f>
        <v>78.975370563049935</v>
      </c>
      <c r="X38" s="5">
        <f>100*(SUM(AI$4:AI12)/SUM(AI$4:AI13))</f>
        <v>72.399443898228782</v>
      </c>
      <c r="Y38" s="5">
        <f>100*(SUM(AM$11:AM12)/SUM(AM$11:AM13))</f>
        <v>62.055694200061893</v>
      </c>
    </row>
    <row r="39" spans="2:25" x14ac:dyDescent="0.3">
      <c r="B39" s="2" t="s">
        <v>109</v>
      </c>
      <c r="C39" s="5">
        <f>5*(SUM(C$4:C13)/SUM(C$4:C$24))</f>
        <v>3.6624219629393509E-2</v>
      </c>
      <c r="D39" s="5">
        <f>5*(SUM(G$4:G13)/SUM(G$4:G$24))</f>
        <v>4.3063868751628438E-2</v>
      </c>
      <c r="E39" s="5">
        <f>5*(SUM(K$4:K13)/SUM(K$4:K$24))</f>
        <v>3.8526082723361957E-2</v>
      </c>
      <c r="F39" s="5">
        <f>5*(SUM(O$4:O13)/SUM(O$4:O$24))</f>
        <v>3.118223026649394E-2</v>
      </c>
      <c r="G39" s="5">
        <f>5*(SUM(S$4:S13)/SUM(S$4:S$24))</f>
        <v>2.1158835488689146E-2</v>
      </c>
      <c r="H39" s="5">
        <f>5*(SUM(W$4:W13)/SUM(W$4:W$24))</f>
        <v>2.4191860039604589E-2</v>
      </c>
      <c r="I39" s="5">
        <f>5*(SUM(AA$4:AA13)/SUM(AA$4:AA$24))</f>
        <v>1.4376267928671228E-2</v>
      </c>
      <c r="J39" s="5">
        <f>5*(SUM(AE$4:AE13)/SUM(AE$4:AE$24))</f>
        <v>1.3822652785200135E-2</v>
      </c>
      <c r="K39" s="5">
        <f>5*(SUM(AI$4:AI13)/SUM(AI$4:AI$24))</f>
        <v>1.0821256477413188E-2</v>
      </c>
      <c r="L39" s="5">
        <f>5*(SUM(AM$4:AM13)/SUM(AM$4:AM$24))</f>
        <v>1.2427525098712047E-2</v>
      </c>
      <c r="O39" s="2" t="s">
        <v>109</v>
      </c>
      <c r="P39" s="5">
        <f>100*(SUM(C$4:C13)/SUM(C$4:C14))</f>
        <v>77.714176564139947</v>
      </c>
      <c r="Q39" s="5">
        <f>100*(SUM(G$4:G13)/SUM(G$4:G14))</f>
        <v>81.244765993575754</v>
      </c>
      <c r="R39" s="5">
        <f>100*(SUM(K$4:K13)/SUM(K$4:K14))</f>
        <v>75.207062020516105</v>
      </c>
      <c r="S39" s="5">
        <f>100*(SUM(O$4:O13)/SUM(O$4:O14))</f>
        <v>76.625468022937881</v>
      </c>
      <c r="T39" s="5">
        <f>100*(SUM(S$4:S13)/SUM(S$4:S14))</f>
        <v>76.2969709389629</v>
      </c>
      <c r="U39" s="5">
        <f>100*(SUM(W$4:W13)/SUM(W$4:W14))</f>
        <v>75.967728770505843</v>
      </c>
      <c r="V39" s="5">
        <f>100*(SUM(AA$4:AA13)/SUM(AA$4:AA14))</f>
        <v>72.631645804249729</v>
      </c>
      <c r="W39" s="5">
        <f>100*(SUM(AE$4:AE13)/SUM(AE$4:AE14))</f>
        <v>71.117221713956553</v>
      </c>
      <c r="X39" s="5">
        <f>100*(SUM(AI$4:AI13)/SUM(AI$4:AI14))</f>
        <v>75.031458181207881</v>
      </c>
      <c r="Y39" s="5">
        <f>100*(SUM(AM$11:AM13)/SUM(AM$11:AM14))</f>
        <v>72.272708024934246</v>
      </c>
    </row>
    <row r="40" spans="2:25" x14ac:dyDescent="0.3">
      <c r="B40" s="3" t="s">
        <v>95</v>
      </c>
      <c r="C40" s="5">
        <f>5*(SUM(C$4:C14)/SUM(C$4:C$24))</f>
        <v>4.7126819389466723E-2</v>
      </c>
      <c r="D40" s="5">
        <f>5*(SUM(G$4:G14)/SUM(G$4:G$24))</f>
        <v>5.300509912851939E-2</v>
      </c>
      <c r="E40" s="5">
        <f>5*(SUM(K$4:K14)/SUM(K$4:K$24))</f>
        <v>5.1226682293282824E-2</v>
      </c>
      <c r="F40" s="5">
        <f>5*(SUM(O$4:O14)/SUM(O$4:O$24))</f>
        <v>4.069434232644363E-2</v>
      </c>
      <c r="G40" s="5">
        <f>5*(SUM(S$4:S14)/SUM(S$4:S$24))</f>
        <v>2.7732209061898518E-2</v>
      </c>
      <c r="H40" s="5">
        <f>5*(SUM(W$4:W14)/SUM(W$4:W$24))</f>
        <v>3.1844916823414338E-2</v>
      </c>
      <c r="I40" s="5">
        <f>5*(SUM(AA$4:AA14)/SUM(AA$4:AA$24))</f>
        <v>1.9793394145875273E-2</v>
      </c>
      <c r="J40" s="5">
        <f>5*(SUM(AE$4:AE14)/SUM(AE$4:AE$24))</f>
        <v>1.9436435299450799E-2</v>
      </c>
      <c r="K40" s="5">
        <f>5*(SUM(AI$4:AI14)/SUM(AI$4:AI$24))</f>
        <v>1.4422292648609947E-2</v>
      </c>
      <c r="L40" s="5">
        <f>5*(SUM(AM$4:AM14)/SUM(AM$4:AM$24))</f>
        <v>1.7195322326132467E-2</v>
      </c>
      <c r="O40" s="3" t="s">
        <v>95</v>
      </c>
      <c r="P40" s="5">
        <f>100*(SUM(C$4:C14)/SUM(C$4:C15))</f>
        <v>23.570795240470542</v>
      </c>
      <c r="Q40" s="5">
        <f>100*(SUM(G$4:G14)/SUM(G$4:G15))</f>
        <v>24.716906424093636</v>
      </c>
      <c r="R40" s="5">
        <f>100*(SUM(K$4:K14)/SUM(K$4:K15))</f>
        <v>30.429595710138862</v>
      </c>
      <c r="S40" s="5">
        <f>100*(SUM(O$4:O14)/SUM(O$4:O15))</f>
        <v>25.718738603513529</v>
      </c>
      <c r="T40" s="5">
        <f>100*(SUM(S$4:S14)/SUM(S$4:S15))</f>
        <v>21.39033420920147</v>
      </c>
      <c r="U40" s="5">
        <f>100*(SUM(W$4:W14)/SUM(W$4:W15))</f>
        <v>24.808124156632385</v>
      </c>
      <c r="V40" s="5">
        <f>100*(SUM(AA$4:AA14)/SUM(AA$4:AA15))</f>
        <v>22.882317223352473</v>
      </c>
      <c r="W40" s="5">
        <f>100*(SUM(AE$4:AE14)/SUM(AE$4:AE15))</f>
        <v>22.390069226137495</v>
      </c>
      <c r="X40" s="5">
        <f>100*(SUM(AI$4:AI14)/SUM(AI$4:AI15))</f>
        <v>38.733976458895611</v>
      </c>
      <c r="Y40" s="5">
        <f>100*(SUM(AM$11:AM14)/SUM(AM$11:AM15))</f>
        <v>45.270998390213357</v>
      </c>
    </row>
    <row r="41" spans="2:25" x14ac:dyDescent="0.3">
      <c r="B41" s="2" t="s">
        <v>81</v>
      </c>
      <c r="C41" s="5">
        <f>5*(SUM(C$4:C15)/SUM(C$4:C$24))</f>
        <v>0.19993733307967057</v>
      </c>
      <c r="D41" s="5">
        <f>5*(SUM(G$4:G15)/SUM(G$4:G$24))</f>
        <v>0.21444875915721753</v>
      </c>
      <c r="E41" s="5">
        <f>5*(SUM(K$4:K15)/SUM(K$4:K$24))</f>
        <v>0.16834493228647979</v>
      </c>
      <c r="F41" s="5">
        <f>5*(SUM(O$4:O15)/SUM(O$4:O$24))</f>
        <v>0.15822837563613723</v>
      </c>
      <c r="G41" s="5">
        <f>5*(SUM(S$4:S15)/SUM(S$4:S$24))</f>
        <v>0.12964832054830153</v>
      </c>
      <c r="H41" s="5">
        <f>5*(SUM(W$4:W15)/SUM(W$4:W$24))</f>
        <v>0.12836487201673685</v>
      </c>
      <c r="I41" s="5">
        <f>5*(SUM(AA$4:AA15)/SUM(AA$4:AA$24))</f>
        <v>8.6500829232780629E-2</v>
      </c>
      <c r="J41" s="5">
        <f>5*(SUM(AE$4:AE15)/SUM(AE$4:AE$24))</f>
        <v>8.6808285866134274E-2</v>
      </c>
      <c r="K41" s="5">
        <f>5*(SUM(AI$4:AI15)/SUM(AI$4:AI$24))</f>
        <v>3.7234216486693131E-2</v>
      </c>
      <c r="L41" s="5">
        <f>5*(SUM(AM$4:AM15)/SUM(AM$4:AM$24))</f>
        <v>3.798308616460673E-2</v>
      </c>
      <c r="O41" s="2" t="s">
        <v>81</v>
      </c>
      <c r="P41" s="5">
        <f>100*(SUM(C$4:C15)/SUM(C$4:C16))</f>
        <v>31.691795200821499</v>
      </c>
      <c r="Q41" s="5">
        <f>100*(SUM(G$4:G15)/SUM(G$4:G16))</f>
        <v>31.908444433023259</v>
      </c>
      <c r="R41" s="5">
        <f>100*(SUM(K$4:K15)/SUM(K$4:K16))</f>
        <v>32.558928055596674</v>
      </c>
      <c r="S41" s="5">
        <f>100*(SUM(O$4:O15)/SUM(O$4:O16))</f>
        <v>31.584605332451794</v>
      </c>
      <c r="T41" s="5">
        <f>100*(SUM(S$4:S15)/SUM(S$4:S16))</f>
        <v>30.726811558955085</v>
      </c>
      <c r="U41" s="5">
        <f>100*(SUM(W$4:W15)/SUM(W$4:W16))</f>
        <v>31.641170182891081</v>
      </c>
      <c r="V41" s="5">
        <f>100*(SUM(AA$4:AA15)/SUM(AA$4:AA16))</f>
        <v>30.562754480763875</v>
      </c>
      <c r="W41" s="5">
        <f>100*(SUM(AE$4:AE15)/SUM(AE$4:AE16))</f>
        <v>30.289168047154018</v>
      </c>
      <c r="X41" s="5">
        <f>100*(SUM(AI$4:AI15)/SUM(AI$4:AI16))</f>
        <v>26.241513510640697</v>
      </c>
      <c r="Y41" s="5">
        <f>100*(SUM(AM$11:AM15)/SUM(AM$11:AM16))</f>
        <v>27.019317818683632</v>
      </c>
    </row>
    <row r="42" spans="2:25" x14ac:dyDescent="0.3">
      <c r="B42" s="2" t="s">
        <v>71</v>
      </c>
      <c r="C42" s="5">
        <f>5*(SUM(C$4:C16)/SUM(C$4:C$24))</f>
        <v>0.6308804276082407</v>
      </c>
      <c r="D42" s="5">
        <f>5*(SUM(G$4:G16)/SUM(G$4:G$24))</f>
        <v>0.67207525458457118</v>
      </c>
      <c r="E42" s="5">
        <f>5*(SUM(K$4:K16)/SUM(K$4:K$24))</f>
        <v>0.51704691259804025</v>
      </c>
      <c r="F42" s="5">
        <f>5*(SUM(O$4:O16)/SUM(O$4:O$24))</f>
        <v>0.50096676520306094</v>
      </c>
      <c r="G42" s="5">
        <f>5*(SUM(S$4:S16)/SUM(S$4:S$24))</f>
        <v>0.42193873679196159</v>
      </c>
      <c r="H42" s="5">
        <f>5*(SUM(W$4:W16)/SUM(W$4:W$24))</f>
        <v>0.40568939541352977</v>
      </c>
      <c r="I42" s="5">
        <f>5*(SUM(AA$4:AA16)/SUM(AA$4:AA$24))</f>
        <v>0.28302694145982177</v>
      </c>
      <c r="J42" s="5">
        <f>5*(SUM(AE$4:AE16)/SUM(AE$4:AE$24))</f>
        <v>0.28659844909240029</v>
      </c>
      <c r="K42" s="5">
        <f>5*(SUM(AI$4:AI16)/SUM(AI$4:AI$24))</f>
        <v>0.14189050670265263</v>
      </c>
      <c r="L42" s="5">
        <f>5*(SUM(AM$4:AM16)/SUM(AM$4:AM$24))</f>
        <v>0.14057751723969042</v>
      </c>
      <c r="O42" s="2" t="s">
        <v>71</v>
      </c>
      <c r="P42" s="5">
        <f>100*(SUM(C$4:C16)/SUM(C$4:C17))</f>
        <v>75.854251128177964</v>
      </c>
      <c r="Q42" s="5">
        <f>100*(SUM(G$4:G16)/SUM(G$4:G17))</f>
        <v>75.80915724244484</v>
      </c>
      <c r="R42" s="5">
        <f>100*(SUM(K$4:K16)/SUM(K$4:K17))</f>
        <v>74.093975595534957</v>
      </c>
      <c r="S42" s="5">
        <f>100*(SUM(O$4:O16)/SUM(O$4:O17))</f>
        <v>73.80596606332567</v>
      </c>
      <c r="T42" s="5">
        <f>100*(SUM(S$4:S16)/SUM(S$4:S17))</f>
        <v>72.473813308034678</v>
      </c>
      <c r="U42" s="5">
        <f>100*(SUM(W$4:W16)/SUM(W$4:W17))</f>
        <v>71.984967609461123</v>
      </c>
      <c r="V42" s="5">
        <f>100*(SUM(AA$4:AA16)/SUM(AA$4:AA17))</f>
        <v>69.531514096012245</v>
      </c>
      <c r="W42" s="5">
        <f>100*(SUM(AE$4:AE16)/SUM(AE$4:AE17))</f>
        <v>69.561522424842096</v>
      </c>
      <c r="X42" s="5">
        <f>100*(SUM(AI$4:AI16)/SUM(AI$4:AI17))</f>
        <v>63.858030712429958</v>
      </c>
      <c r="Y42" s="5">
        <f>100*(SUM(AM$11:AM16)/SUM(AM$11:AM17))</f>
        <v>78.97180353582192</v>
      </c>
    </row>
    <row r="43" spans="2:25" x14ac:dyDescent="0.3">
      <c r="B43" s="2" t="s">
        <v>62</v>
      </c>
      <c r="C43" s="5">
        <f>5*(SUM(C$4:C17)/SUM(C$4:C$24))</f>
        <v>0.83170081864256173</v>
      </c>
      <c r="D43" s="5">
        <f>5*(SUM(G$4:G17)/SUM(G$4:G$24))</f>
        <v>0.88653571551417076</v>
      </c>
      <c r="E43" s="5">
        <f>5*(SUM(K$4:K17)/SUM(K$4:K$24))</f>
        <v>0.69782584676047343</v>
      </c>
      <c r="F43" s="5">
        <f>5*(SUM(O$4:O17)/SUM(O$4:O$24))</f>
        <v>0.67876188325105113</v>
      </c>
      <c r="G43" s="5">
        <f>5*(SUM(S$4:S17)/SUM(S$4:S$24))</f>
        <v>0.58219475081102723</v>
      </c>
      <c r="H43" s="5">
        <f>5*(SUM(W$4:W17)/SUM(W$4:W$24))</f>
        <v>0.56357515865605412</v>
      </c>
      <c r="I43" s="5">
        <f>5*(SUM(AA$4:AA17)/SUM(AA$4:AA$24))</f>
        <v>0.40704843715758215</v>
      </c>
      <c r="J43" s="5">
        <f>5*(SUM(AE$4:AE17)/SUM(AE$4:AE$24))</f>
        <v>0.41200715438920454</v>
      </c>
      <c r="K43" s="5">
        <f>5*(SUM(AI$4:AI17)/SUM(AI$4:AI$24))</f>
        <v>0.22219680926526542</v>
      </c>
      <c r="L43" s="5">
        <f>5*(SUM(AM$4:AM17)/SUM(AM$4:AM$24))</f>
        <v>0.17800975911095143</v>
      </c>
      <c r="O43" s="2" t="s">
        <v>62</v>
      </c>
      <c r="P43" s="5">
        <f>100*(SUM(C$4:C17)/SUM(C$4:C18))</f>
        <v>95.320875946607003</v>
      </c>
      <c r="Q43" s="5">
        <f>100*(SUM(G$4:G17)/SUM(G$4:G18))</f>
        <v>95.034100130852892</v>
      </c>
      <c r="R43" s="5">
        <f>100*(SUM(K$4:K17)/SUM(K$4:K18))</f>
        <v>94.842601157699789</v>
      </c>
      <c r="S43" s="5">
        <f>100*(SUM(O$4:O17)/SUM(O$4:O18))</f>
        <v>95.33846164622058</v>
      </c>
      <c r="T43" s="5">
        <f>100*(SUM(S$4:S17)/SUM(S$4:S18))</f>
        <v>95.055688368911945</v>
      </c>
      <c r="U43" s="5">
        <f>100*(SUM(W$4:W17)/SUM(W$4:W18))</f>
        <v>94.309156298335253</v>
      </c>
      <c r="V43" s="5">
        <f>100*(SUM(AA$4:AA17)/SUM(AA$4:AA18))</f>
        <v>93.244298999276666</v>
      </c>
      <c r="W43" s="5">
        <f>100*(SUM(AE$4:AE17)/SUM(AE$4:AE18))</f>
        <v>92.732941296828812</v>
      </c>
      <c r="X43" s="5">
        <f>100*(SUM(AI$4:AI17)/SUM(AI$4:AI18))</f>
        <v>92.932647309981164</v>
      </c>
      <c r="Y43" s="5">
        <f>100*(SUM(AM$11:AM17)/SUM(AM$11:AM18))</f>
        <v>90.204586728117661</v>
      </c>
    </row>
    <row r="44" spans="2:25" x14ac:dyDescent="0.3">
      <c r="B44" s="2" t="s">
        <v>55</v>
      </c>
      <c r="C44" s="5">
        <f>5*(SUM(C$4:C18)/SUM(C$4:C$24))</f>
        <v>0.87252746093985789</v>
      </c>
      <c r="D44" s="5">
        <f>5*(SUM(G$4:G18)/SUM(G$4:G$24))</f>
        <v>0.93286064085785592</v>
      </c>
      <c r="E44" s="5">
        <f>5*(SUM(K$4:K18)/SUM(K$4:K$24))</f>
        <v>0.73577257291811471</v>
      </c>
      <c r="F44" s="5">
        <f>5*(SUM(O$4:O18)/SUM(O$4:O$24))</f>
        <v>0.71194969116428852</v>
      </c>
      <c r="G44" s="5">
        <f>5*(SUM(S$4:S18)/SUM(S$4:S$24))</f>
        <v>0.61247754953025468</v>
      </c>
      <c r="H44" s="5">
        <f>5*(SUM(W$4:W18)/SUM(W$4:W$24))</f>
        <v>0.59758265345228445</v>
      </c>
      <c r="I44" s="5">
        <f>5*(SUM(AA$4:AA18)/SUM(AA$4:AA$24))</f>
        <v>0.43653975795425282</v>
      </c>
      <c r="J44" s="5">
        <f>5*(SUM(AE$4:AE18)/SUM(AE$4:AE$24))</f>
        <v>0.44429428057329823</v>
      </c>
      <c r="K44" s="5">
        <f>5*(SUM(AI$4:AI18)/SUM(AI$4:AI$24))</f>
        <v>0.2390944578648638</v>
      </c>
      <c r="L44" s="5">
        <f>5*(SUM(AM$4:AM18)/SUM(AM$4:AM$24))</f>
        <v>0.19734003066549613</v>
      </c>
      <c r="O44" s="2" t="s">
        <v>55</v>
      </c>
      <c r="P44" s="5">
        <f>100*(SUM(C$4:C18)/SUM(C$4:C19))</f>
        <v>77.05588480116478</v>
      </c>
      <c r="Q44" s="5">
        <f>100*(SUM(G$4:G18)/SUM(G$4:G19))</f>
        <v>77.975153258824307</v>
      </c>
      <c r="R44" s="5">
        <f>100*(SUM(K$4:K18)/SUM(K$4:K19))</f>
        <v>75.66664537289536</v>
      </c>
      <c r="S44" s="5">
        <f>100*(SUM(O$4:O18)/SUM(O$4:O19))</f>
        <v>74.760221410511946</v>
      </c>
      <c r="T44" s="5">
        <f>100*(SUM(S$4:S18)/SUM(S$4:S19))</f>
        <v>72.563417768072512</v>
      </c>
      <c r="U44" s="5">
        <f>100*(SUM(W$4:W18)/SUM(W$4:W19))</f>
        <v>71.678976528592358</v>
      </c>
      <c r="V44" s="5">
        <f>100*(SUM(AA$4:AA18)/SUM(AA$4:AA19))</f>
        <v>69.047900291874953</v>
      </c>
      <c r="W44" s="5">
        <f>100*(SUM(AE$4:AE18)/SUM(AE$4:AE19))</f>
        <v>69.341373261675486</v>
      </c>
      <c r="X44" s="5">
        <f>100*(SUM(AI$4:AI18)/SUM(AI$4:AI19))</f>
        <v>61.256896913991774</v>
      </c>
      <c r="Y44" s="5">
        <f>100*(SUM(AM$11:AM18)/SUM(AM$11:AM19))</f>
        <v>56.277026074498529</v>
      </c>
    </row>
    <row r="45" spans="2:25" x14ac:dyDescent="0.3">
      <c r="B45" s="2" t="s">
        <v>49</v>
      </c>
      <c r="C45" s="5">
        <f>5*(SUM(C$4:C19)/SUM(C$4:C$24))</f>
        <v>1.1323307274860708</v>
      </c>
      <c r="D45" s="5">
        <f>5*(SUM(G$4:G19)/SUM(G$4:G$24))</f>
        <v>1.1963562774431429</v>
      </c>
      <c r="E45" s="5">
        <f>5*(SUM(K$4:K19)/SUM(K$4:K$24))</f>
        <v>0.97238693388894004</v>
      </c>
      <c r="F45" s="5">
        <f>5*(SUM(O$4:O19)/SUM(O$4:O$24))</f>
        <v>0.95231083821292972</v>
      </c>
      <c r="G45" s="5">
        <f>5*(SUM(S$4:S19)/SUM(S$4:S$24))</f>
        <v>0.84405829875304095</v>
      </c>
      <c r="H45" s="5">
        <f>5*(SUM(W$4:W19)/SUM(W$4:W$24))</f>
        <v>0.83369306091293316</v>
      </c>
      <c r="I45" s="5">
        <f>5*(SUM(AA$4:AA19)/SUM(AA$4:AA$24))</f>
        <v>0.63222741909448266</v>
      </c>
      <c r="J45" s="5">
        <f>5*(SUM(AE$4:AE19)/SUM(AE$4:AE$24))</f>
        <v>0.6407347585930443</v>
      </c>
      <c r="K45" s="5">
        <f>5*(SUM(AI$4:AI19)/SUM(AI$4:AI$24))</f>
        <v>0.39031434811424787</v>
      </c>
      <c r="L45" s="5">
        <f>5*(SUM(AM$4:AM19)/SUM(AM$4:AM$24))</f>
        <v>0.35065824268016743</v>
      </c>
      <c r="O45" s="2" t="s">
        <v>49</v>
      </c>
      <c r="P45" s="5">
        <f>100*(SUM(C$4:C19)/SUM(C$4:C20))</f>
        <v>66.416564252412201</v>
      </c>
      <c r="Q45" s="5">
        <f>100*(SUM(G$4:G19)/SUM(G$4:G20))</f>
        <v>67.180636567154068</v>
      </c>
      <c r="R45" s="5">
        <f>100*(SUM(K$4:K19)/SUM(K$4:K20))</f>
        <v>63.482030092485189</v>
      </c>
      <c r="S45" s="5">
        <f>100*(SUM(O$4:O19)/SUM(O$4:O20))</f>
        <v>63.301963782302572</v>
      </c>
      <c r="T45" s="5">
        <f>100*(SUM(S$4:S19)/SUM(S$4:S20))</f>
        <v>60.243401422720879</v>
      </c>
      <c r="U45" s="5">
        <f>100*(SUM(W$4:W19)/SUM(W$4:W20))</f>
        <v>60.030997548786956</v>
      </c>
      <c r="V45" s="5">
        <f>100*(SUM(AA$4:AA19)/SUM(AA$4:AA20))</f>
        <v>55.917061476504635</v>
      </c>
      <c r="W45" s="5">
        <f>100*(SUM(AE$4:AE19)/SUM(AE$4:AE20))</f>
        <v>55.806669757740714</v>
      </c>
      <c r="X45" s="5">
        <f>100*(SUM(AI$4:AI19)/SUM(AI$4:AI20))</f>
        <v>49.445606530815816</v>
      </c>
      <c r="Y45" s="5">
        <f>100*(SUM(AM$11:AM19)/SUM(AM$11:AM20))</f>
        <v>46.659576388186288</v>
      </c>
    </row>
    <row r="46" spans="2:25" x14ac:dyDescent="0.3">
      <c r="B46" s="2" t="s">
        <v>43</v>
      </c>
      <c r="C46" s="5">
        <f>5*(SUM(C$4:C20)/SUM(C$4:C$24))</f>
        <v>1.7048920555160232</v>
      </c>
      <c r="D46" s="5">
        <f>5*(SUM(G$4:G20)/SUM(G$4:G$24))</f>
        <v>1.7808052120007225</v>
      </c>
      <c r="E46" s="5">
        <f>5*(SUM(K$4:K20)/SUM(K$4:K$24))</f>
        <v>1.5317514775004781</v>
      </c>
      <c r="F46" s="5">
        <f>5*(SUM(O$4:O20)/SUM(O$4:O$24))</f>
        <v>1.5043938312687366</v>
      </c>
      <c r="G46" s="5">
        <f>5*(SUM(S$4:S20)/SUM(S$4:S$24))</f>
        <v>1.4010800831619432</v>
      </c>
      <c r="H46" s="5">
        <f>5*(SUM(W$4:W20)/SUM(W$4:W$24))</f>
        <v>1.3887709599284837</v>
      </c>
      <c r="I46" s="5">
        <f>5*(SUM(AA$4:AA20)/SUM(AA$4:AA$24))</f>
        <v>1.1306520807788396</v>
      </c>
      <c r="J46" s="5">
        <f>5*(SUM(AE$4:AE20)/SUM(AE$4:AE$24))</f>
        <v>1.1481329406941911</v>
      </c>
      <c r="K46" s="5">
        <f>5*(SUM(AI$4:AI20)/SUM(AI$4:AI$24))</f>
        <v>0.78938125244958535</v>
      </c>
      <c r="L46" s="5">
        <f>5*(SUM(AM$4:AM20)/SUM(AM$4:AM$24))</f>
        <v>0.75152470258806381</v>
      </c>
      <c r="O46" s="2" t="s">
        <v>43</v>
      </c>
      <c r="P46" s="5">
        <f>100*(SUM(C$4:C20)/SUM(C$4:C21))</f>
        <v>77.16942057310564</v>
      </c>
      <c r="Q46" s="5">
        <f>100*(SUM(G$4:G20)/SUM(G$4:G21))</f>
        <v>77.31555921149814</v>
      </c>
      <c r="R46" s="5">
        <f>100*(SUM(K$4:K20)/SUM(K$4:K21))</f>
        <v>76.151051857509572</v>
      </c>
      <c r="S46" s="5">
        <f>100*(SUM(O$4:O20)/SUM(O$4:O21))</f>
        <v>75.874054091868871</v>
      </c>
      <c r="T46" s="5">
        <f>100*(SUM(S$4:S20)/SUM(S$4:S21))</f>
        <v>75.190463707963872</v>
      </c>
      <c r="U46" s="5">
        <f>100*(SUM(W$4:W20)/SUM(W$4:W21))</f>
        <v>75.963296243764688</v>
      </c>
      <c r="V46" s="5">
        <f>100*(SUM(AA$4:AA20)/SUM(AA$4:AA21))</f>
        <v>72.239883661849817</v>
      </c>
      <c r="W46" s="5">
        <f>100*(SUM(AE$4:AE20)/SUM(AE$4:AE21))</f>
        <v>72.699202269098834</v>
      </c>
      <c r="X46" s="5">
        <f>100*(SUM(AI$4:AI20)/SUM(AI$4:AI21))</f>
        <v>66.793645149244085</v>
      </c>
      <c r="Y46" s="5">
        <f>100*(SUM(AM$11:AM20)/SUM(AM$11:AM21))</f>
        <v>66.395645246981942</v>
      </c>
    </row>
    <row r="47" spans="2:25" x14ac:dyDescent="0.3">
      <c r="B47" s="2" t="s">
        <v>36</v>
      </c>
      <c r="C47" s="5">
        <f>5*(SUM(C$4:C21)/SUM(C$4:C$24))</f>
        <v>2.20928451043754</v>
      </c>
      <c r="D47" s="5">
        <f>5*(SUM(G$4:G21)/SUM(G$4:G$24))</f>
        <v>2.3032947445019403</v>
      </c>
      <c r="E47" s="5">
        <f>5*(SUM(K$4:K21)/SUM(K$4:K$24))</f>
        <v>2.0114646352707286</v>
      </c>
      <c r="F47" s="5">
        <f>5*(SUM(O$4:O21)/SUM(O$4:O$24))</f>
        <v>1.9827513492915581</v>
      </c>
      <c r="G47" s="5">
        <f>5*(SUM(S$4:S21)/SUM(S$4:S$24))</f>
        <v>1.8633747074677856</v>
      </c>
      <c r="H47" s="5">
        <f>5*(SUM(W$4:W21)/SUM(W$4:W$24))</f>
        <v>1.8282131352909508</v>
      </c>
      <c r="I47" s="5">
        <f>5*(SUM(AA$4:AA21)/SUM(AA$4:AA$24))</f>
        <v>1.5651355227416317</v>
      </c>
      <c r="J47" s="5">
        <f>5*(SUM(AE$4:AE21)/SUM(AE$4:AE$24))</f>
        <v>1.5792923510279164</v>
      </c>
      <c r="K47" s="5">
        <f>5*(SUM(AI$4:AI21)/SUM(AI$4:AI$24))</f>
        <v>1.1818208913225017</v>
      </c>
      <c r="L47" s="5">
        <f>5*(SUM(AM$4:AM21)/SUM(AM$4:AM$24))</f>
        <v>1.1318885444858671</v>
      </c>
      <c r="O47" s="2" t="s">
        <v>36</v>
      </c>
      <c r="P47" s="5">
        <f>100*(SUM(C$4:C21)/SUM(C$4:C22))</f>
        <v>64.227865982412297</v>
      </c>
      <c r="Q47" s="5">
        <f>100*(SUM(G$4:G21)/SUM(G$4:G22))</f>
        <v>65.675565389122923</v>
      </c>
      <c r="R47" s="5">
        <f>100*(SUM(K$4:K21)/SUM(K$4:K22))</f>
        <v>61.829719238904701</v>
      </c>
      <c r="S47" s="5">
        <f>100*(SUM(O$4:O21)/SUM(O$4:O22))</f>
        <v>61.447734777469421</v>
      </c>
      <c r="T47" s="5">
        <f>100*(SUM(S$4:S21)/SUM(S$4:S22))</f>
        <v>59.746695421376174</v>
      </c>
      <c r="U47" s="5">
        <f>100*(SUM(W$4:W21)/SUM(W$4:W22))</f>
        <v>58.713924062355439</v>
      </c>
      <c r="V47" s="5">
        <f>100*(SUM(AA$4:AA21)/SUM(AA$4:AA22))</f>
        <v>55.375379214718315</v>
      </c>
      <c r="W47" s="5">
        <f>100*(SUM(AE$4:AE21)/SUM(AE$4:AE22))</f>
        <v>55.491594182863345</v>
      </c>
      <c r="X47" s="5">
        <f>100*(SUM(AI$4:AI21)/SUM(AI$4:AI22))</f>
        <v>49.642241304127815</v>
      </c>
      <c r="Y47" s="5">
        <f>100*(SUM(AM$11:AM21)/SUM(AM$11:AM22))</f>
        <v>48.485307390787789</v>
      </c>
    </row>
    <row r="48" spans="2:25" x14ac:dyDescent="0.3">
      <c r="B48" s="4" t="s">
        <v>28</v>
      </c>
      <c r="C48" s="5">
        <f>5*(SUM(C$4:C22)/SUM(C$4:C$24))</f>
        <v>3.4397601051271334</v>
      </c>
      <c r="D48" s="5">
        <f>5*(SUM(G$4:G22)/SUM(G$4:G$24))</f>
        <v>3.5070801916284804</v>
      </c>
      <c r="E48" s="5">
        <f>5*(SUM(K$4:K22)/SUM(K$4:K$24))</f>
        <v>3.2532326849141961</v>
      </c>
      <c r="F48" s="5">
        <f>5*(SUM(O$4:O22)/SUM(O$4:O$24))</f>
        <v>3.2267281397304792</v>
      </c>
      <c r="G48" s="5">
        <f>5*(SUM(S$4:S22)/SUM(S$4:S$24))</f>
        <v>3.1187912474923385</v>
      </c>
      <c r="H48" s="5">
        <f>5*(SUM(W$4:W22)/SUM(W$4:W$24))</f>
        <v>3.1137641785777248</v>
      </c>
      <c r="I48" s="5">
        <f>5*(SUM(AA$4:AA22)/SUM(AA$4:AA$24))</f>
        <v>2.8264104823062439</v>
      </c>
      <c r="J48" s="5">
        <f>5*(SUM(AE$4:AE22)/SUM(AE$4:AE$24))</f>
        <v>2.8460028483298219</v>
      </c>
      <c r="K48" s="5">
        <f>5*(SUM(AI$4:AI22)/SUM(AI$4:AI$24))</f>
        <v>2.3806759329865952</v>
      </c>
      <c r="L48" s="5">
        <f>5*(SUM(AM$4:AM22)/SUM(AM$4:AM$24))</f>
        <v>2.3344980271300204</v>
      </c>
      <c r="O48" s="4" t="s">
        <v>28</v>
      </c>
      <c r="P48" s="5">
        <f>100*(SUM(C$4:C22)/SUM(C$4:C23))</f>
        <v>69.870974246992802</v>
      </c>
      <c r="Q48" s="5">
        <f>100*(SUM(G$4:G22)/SUM(G$4:G23))</f>
        <v>71.076997578207866</v>
      </c>
      <c r="R48" s="5">
        <f>100*(SUM(K$4:K22)/SUM(K$4:K23))</f>
        <v>66.227383645537103</v>
      </c>
      <c r="S48" s="5">
        <f>100*(SUM(O$4:O22)/SUM(O$4:O23))</f>
        <v>65.828331484245012</v>
      </c>
      <c r="T48" s="5">
        <f>100*(SUM(S$4:S22)/SUM(S$4:S23))</f>
        <v>63.73250019733473</v>
      </c>
      <c r="U48" s="5">
        <f>100*(SUM(W$4:W22)/SUM(W$4:W23))</f>
        <v>63.684718301417952</v>
      </c>
      <c r="V48" s="5">
        <f>100*(SUM(AA$4:AA22)/SUM(AA$4:AA23))</f>
        <v>58.417106503805591</v>
      </c>
      <c r="W48" s="5">
        <f>100*(SUM(AE$4:AE22)/SUM(AE$4:AE23))</f>
        <v>58.723981774196496</v>
      </c>
      <c r="X48" s="5">
        <f>100*(SUM(AI$4:AI22)/SUM(AI$4:AI23))</f>
        <v>50.520088897520566</v>
      </c>
      <c r="Y48" s="5">
        <f>100*(SUM(AM$11:AM22)/SUM(AM$11:AM23))</f>
        <v>49.510949571214447</v>
      </c>
    </row>
    <row r="49" spans="2:26" x14ac:dyDescent="0.3">
      <c r="B49" s="4" t="s">
        <v>16</v>
      </c>
      <c r="C49" s="5">
        <f>5*(SUM(C$4:C23)/SUM(C$4:C$24))</f>
        <v>4.9230172359807591</v>
      </c>
      <c r="D49" s="5">
        <f>5*(SUM(G$4:G23)/SUM(G$4:G$24))</f>
        <v>4.9341985608910228</v>
      </c>
      <c r="E49" s="5">
        <f>5*(SUM(K$4:K23)/SUM(K$4:K$24))</f>
        <v>4.9122168291083073</v>
      </c>
      <c r="F49" s="5">
        <f>5*(SUM(O$4:O23)/SUM(O$4:O$24))</f>
        <v>4.9017316206818142</v>
      </c>
      <c r="G49" s="5">
        <f>5*(SUM(S$4:S23)/SUM(S$4:S$24))</f>
        <v>4.893564881082078</v>
      </c>
      <c r="H49" s="5">
        <f>5*(SUM(W$4:W23)/SUM(W$4:W$24))</f>
        <v>4.8893427836806431</v>
      </c>
      <c r="I49" s="5">
        <f>5*(SUM(AA$4:AA23)/SUM(AA$4:AA$24))</f>
        <v>4.8383267358887716</v>
      </c>
      <c r="J49" s="5">
        <f>5*(SUM(AE$4:AE23)/SUM(AE$4:AE$24))</f>
        <v>4.8464064635010216</v>
      </c>
      <c r="K49" s="5">
        <f>5*((SUM(AI$11:AI23)/SUM(AI$11:AI$24)))</f>
        <v>4.7123352015784645</v>
      </c>
      <c r="L49" s="5">
        <f>5*(SUM(AM$11:AM23)/SUM(AM$11:AM$24))</f>
        <v>4.715114630900338</v>
      </c>
      <c r="O49" s="4" t="s">
        <v>16</v>
      </c>
      <c r="P49" s="5">
        <f>100*(SUM(C$4:C23)/SUM(C$4:C24))</f>
        <v>98.460344719615193</v>
      </c>
      <c r="Q49" s="5">
        <f>100*(SUM(G$4:G23)/SUM(G$4:G24))</f>
        <v>98.683971217820471</v>
      </c>
      <c r="R49" s="5">
        <f>100*(SUM(K$4:K23)/SUM(K$4:K24))</f>
        <v>98.244336582166142</v>
      </c>
      <c r="S49" s="5">
        <f>100*(SUM(O$4:O23)/SUM(O$4:O24))</f>
        <v>98.034632413636274</v>
      </c>
      <c r="T49" s="5">
        <f>100*(SUM(S$4:S23)/SUM(S$4:S24))</f>
        <v>97.87129762164156</v>
      </c>
      <c r="U49" s="5">
        <f>100*(SUM(W$4:W23)/SUM(W$4:W24))</f>
        <v>97.786855673612877</v>
      </c>
      <c r="V49" s="5">
        <f>100*(SUM(AA$4:AA23)/SUM(AA$4:AA24))</f>
        <v>96.766534717775428</v>
      </c>
      <c r="W49" s="5">
        <f>100*(SUM(AE$4:AE23)/SUM(AE$4:AE24))</f>
        <v>96.928129270020435</v>
      </c>
      <c r="X49" s="5">
        <f>100*(SUM(AI$11:AI23)/SUM(AI$11:AI24))</f>
        <v>94.24670403156928</v>
      </c>
      <c r="Y49" s="5">
        <f>100*(SUM(AM$11:AM23)/SUM(AM$11:AM24))</f>
        <v>94.30229261800676</v>
      </c>
    </row>
    <row r="52" spans="2:26" x14ac:dyDescent="0.3">
      <c r="B52" s="8" t="s">
        <v>348</v>
      </c>
      <c r="O52" s="8" t="s">
        <v>347</v>
      </c>
    </row>
    <row r="53" spans="2:26" x14ac:dyDescent="0.3">
      <c r="C53" s="8" t="s">
        <v>344</v>
      </c>
      <c r="I53" s="8" t="s">
        <v>345</v>
      </c>
      <c r="P53" s="8" t="s">
        <v>344</v>
      </c>
      <c r="V53" s="8" t="s">
        <v>345</v>
      </c>
    </row>
    <row r="55" spans="2:26" x14ac:dyDescent="0.3">
      <c r="B55" s="5" t="s">
        <v>342</v>
      </c>
      <c r="C55" s="5">
        <v>6</v>
      </c>
      <c r="D55" s="5">
        <v>4</v>
      </c>
      <c r="E55" s="5">
        <v>3</v>
      </c>
      <c r="F55" s="5">
        <v>2</v>
      </c>
      <c r="G55" s="5">
        <v>1</v>
      </c>
      <c r="H55" s="5"/>
      <c r="I55" s="5">
        <v>6</v>
      </c>
      <c r="J55" s="5">
        <v>4</v>
      </c>
      <c r="K55" s="5">
        <v>3</v>
      </c>
      <c r="L55" s="5">
        <v>2</v>
      </c>
      <c r="M55" s="5">
        <v>1</v>
      </c>
      <c r="O55" s="5" t="s">
        <v>342</v>
      </c>
      <c r="P55" s="5">
        <v>6</v>
      </c>
      <c r="Q55" s="5">
        <v>4</v>
      </c>
      <c r="R55" s="5">
        <v>3</v>
      </c>
      <c r="S55" s="5">
        <v>2</v>
      </c>
      <c r="T55" s="5">
        <v>1</v>
      </c>
      <c r="U55" s="5"/>
      <c r="V55" s="5">
        <v>6</v>
      </c>
      <c r="W55" s="5">
        <v>4</v>
      </c>
      <c r="X55" s="5">
        <v>3</v>
      </c>
      <c r="Y55" s="5">
        <v>2</v>
      </c>
      <c r="Z55" s="5">
        <v>1</v>
      </c>
    </row>
    <row r="56" spans="2:26" x14ac:dyDescent="0.3">
      <c r="B56" s="2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O56" s="2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2:26" x14ac:dyDescent="0.3">
      <c r="B57" s="2">
        <v>20</v>
      </c>
      <c r="C57" s="5">
        <f>AVERAGE(C30:D30)</f>
        <v>2.6095957762550491E-3</v>
      </c>
      <c r="D57" s="5">
        <f t="shared" ref="D57:D76" si="0">AVERAGE(E30:F30)</f>
        <v>1.8177346709655953E-3</v>
      </c>
      <c r="E57" s="5">
        <f t="shared" ref="E57:E76" si="1">AVERAGE(G30:H30)</f>
        <v>1.1126652179464262E-3</v>
      </c>
      <c r="F57" s="5"/>
      <c r="G57" s="5"/>
      <c r="H57" s="5"/>
      <c r="I57" s="5">
        <f t="shared" ref="I57:I75" si="2">STDEV(C30:D30)</f>
        <v>1.4574102599595638E-4</v>
      </c>
      <c r="J57" s="5">
        <f t="shared" ref="J57:J76" si="3">STDEV(D30:E30)</f>
        <v>5.0164030497397807E-4</v>
      </c>
      <c r="K57" s="5">
        <f t="shared" ref="K57:K76" si="4">STDEV(E30:F30)</f>
        <v>2.623211306640953E-4</v>
      </c>
      <c r="L57" s="5"/>
      <c r="M57" s="5"/>
      <c r="O57" s="2">
        <v>20</v>
      </c>
      <c r="P57" s="5">
        <f t="shared" ref="P57:P75" si="5">AVERAGE(P30:Q30)</f>
        <v>50.295989539695448</v>
      </c>
      <c r="Q57" s="5">
        <f t="shared" ref="Q57:Q76" si="6">AVERAGE(R30:S30)</f>
        <v>50.058916525162346</v>
      </c>
      <c r="R57" s="5">
        <f t="shared" ref="R57:R76" si="7">AVERAGE(T30:U30)</f>
        <v>51.489717470991842</v>
      </c>
      <c r="S57" s="5"/>
      <c r="T57" s="5"/>
      <c r="U57" s="5"/>
      <c r="V57" s="5">
        <f t="shared" ref="V57:V75" si="8">STDEV(P30:Q30)</f>
        <v>1.0353775576940056</v>
      </c>
      <c r="W57" s="5">
        <f t="shared" ref="W57:W76" si="9">STDEV(Q30:R30)</f>
        <v>0.51611904576397327</v>
      </c>
      <c r="X57" s="5">
        <f t="shared" ref="X57:X76" si="10">STDEV(R30:S30)</f>
        <v>0.33213240625933332</v>
      </c>
      <c r="Y57" s="5"/>
      <c r="Z57" s="5"/>
    </row>
    <row r="58" spans="2:26" x14ac:dyDescent="0.3">
      <c r="B58" s="2">
        <v>19</v>
      </c>
      <c r="C58" s="5">
        <f t="shared" ref="C57:C75" si="11">AVERAGE(C31:D31)</f>
        <v>5.1925596053330574E-3</v>
      </c>
      <c r="D58" s="5">
        <f t="shared" si="0"/>
        <v>3.6295320793318145E-3</v>
      </c>
      <c r="E58" s="5">
        <f t="shared" si="1"/>
        <v>2.1639359614399828E-3</v>
      </c>
      <c r="F58" s="5"/>
      <c r="G58" s="5"/>
      <c r="H58" s="5"/>
      <c r="I58" s="5">
        <f t="shared" si="2"/>
        <v>3.9665910671069269E-4</v>
      </c>
      <c r="J58" s="5">
        <f t="shared" si="3"/>
        <v>1.0535851870523726E-3</v>
      </c>
      <c r="K58" s="5">
        <f t="shared" si="4"/>
        <v>4.9994345823936982E-4</v>
      </c>
      <c r="L58" s="5"/>
      <c r="M58" s="5"/>
      <c r="O58" s="2">
        <v>19</v>
      </c>
      <c r="P58" s="5">
        <f t="shared" si="5"/>
        <v>69.855148946413223</v>
      </c>
      <c r="Q58" s="5">
        <f t="shared" si="6"/>
        <v>69.283388338307589</v>
      </c>
      <c r="R58" s="5">
        <f t="shared" si="7"/>
        <v>69.683405329919196</v>
      </c>
      <c r="S58" s="5"/>
      <c r="T58" s="5"/>
      <c r="U58" s="5"/>
      <c r="V58" s="5">
        <f t="shared" si="8"/>
        <v>0.92479283116781485</v>
      </c>
      <c r="W58" s="5">
        <f t="shared" si="9"/>
        <v>0.972892046455343</v>
      </c>
      <c r="X58" s="5">
        <f t="shared" si="10"/>
        <v>0.21239965532919453</v>
      </c>
      <c r="Y58" s="5"/>
      <c r="Z58" s="5"/>
    </row>
    <row r="59" spans="2:26" x14ac:dyDescent="0.3">
      <c r="B59" s="2">
        <v>18</v>
      </c>
      <c r="C59" s="5">
        <f t="shared" si="11"/>
        <v>7.4302165229746149E-3</v>
      </c>
      <c r="D59" s="5">
        <f t="shared" si="0"/>
        <v>5.2398064750726813E-3</v>
      </c>
      <c r="E59" s="5">
        <f t="shared" si="1"/>
        <v>3.1044891652419644E-3</v>
      </c>
      <c r="F59" s="5"/>
      <c r="G59" s="5"/>
      <c r="H59" s="5"/>
      <c r="I59" s="5">
        <f t="shared" si="2"/>
        <v>4.6946431567635501E-4</v>
      </c>
      <c r="J59" s="5">
        <f t="shared" si="3"/>
        <v>1.4147581597635948E-3</v>
      </c>
      <c r="K59" s="5">
        <f t="shared" si="4"/>
        <v>7.3765559305038033E-4</v>
      </c>
      <c r="L59" s="5"/>
      <c r="M59" s="5"/>
      <c r="O59" s="2">
        <v>18</v>
      </c>
      <c r="P59" s="5">
        <f t="shared" si="5"/>
        <v>72.945958208605646</v>
      </c>
      <c r="Q59" s="5">
        <f t="shared" si="6"/>
        <v>70.568171513561623</v>
      </c>
      <c r="R59" s="5">
        <f t="shared" si="7"/>
        <v>69.315868572290967</v>
      </c>
      <c r="S59" s="5"/>
      <c r="T59" s="5"/>
      <c r="U59" s="5"/>
      <c r="V59" s="5">
        <f t="shared" si="8"/>
        <v>1.0944188112478457</v>
      </c>
      <c r="W59" s="5">
        <f t="shared" si="9"/>
        <v>1.4861514790104631</v>
      </c>
      <c r="X59" s="5">
        <f t="shared" si="10"/>
        <v>1.4848140457884753</v>
      </c>
      <c r="Y59" s="5"/>
      <c r="Z59" s="5"/>
    </row>
    <row r="60" spans="2:26" x14ac:dyDescent="0.3">
      <c r="B60" s="2">
        <v>17</v>
      </c>
      <c r="C60" s="5">
        <f t="shared" si="11"/>
        <v>1.0182237552812098E-2</v>
      </c>
      <c r="D60" s="5">
        <f t="shared" si="0"/>
        <v>7.4158141393092323E-3</v>
      </c>
      <c r="E60" s="5">
        <f t="shared" si="1"/>
        <v>4.4834263831620147E-3</v>
      </c>
      <c r="F60" s="5"/>
      <c r="G60" s="5"/>
      <c r="H60" s="5"/>
      <c r="I60" s="5">
        <f t="shared" si="2"/>
        <v>4.9081265266072004E-4</v>
      </c>
      <c r="J60" s="5">
        <f t="shared" si="3"/>
        <v>1.7569259813549547E-3</v>
      </c>
      <c r="K60" s="5">
        <f t="shared" si="4"/>
        <v>8.8927420059303818E-4</v>
      </c>
      <c r="L60" s="5"/>
      <c r="M60" s="5"/>
      <c r="O60" s="2">
        <v>17</v>
      </c>
      <c r="P60" s="5">
        <f t="shared" si="5"/>
        <v>73.927927311051803</v>
      </c>
      <c r="Q60" s="5">
        <f t="shared" si="6"/>
        <v>72.806477330277275</v>
      </c>
      <c r="R60" s="5">
        <f t="shared" si="7"/>
        <v>69.872102063855195</v>
      </c>
      <c r="S60" s="5"/>
      <c r="T60" s="5"/>
      <c r="U60" s="5"/>
      <c r="V60" s="5">
        <f t="shared" si="8"/>
        <v>1.2324311834414103</v>
      </c>
      <c r="W60" s="5">
        <f t="shared" si="9"/>
        <v>0.27178554794398824</v>
      </c>
      <c r="X60" s="5">
        <f t="shared" si="10"/>
        <v>0.89710968478096098</v>
      </c>
      <c r="Y60" s="5"/>
      <c r="Z60" s="5"/>
    </row>
    <row r="61" spans="2:26" x14ac:dyDescent="0.3">
      <c r="B61" s="2">
        <v>16</v>
      </c>
      <c r="C61" s="5">
        <f t="shared" si="11"/>
        <v>1.3780643760750971E-2</v>
      </c>
      <c r="D61" s="5">
        <f t="shared" si="0"/>
        <v>1.0178899260322515E-2</v>
      </c>
      <c r="E61" s="5">
        <f t="shared" si="1"/>
        <v>6.417334704846317E-3</v>
      </c>
      <c r="F61" s="5">
        <f t="shared" ref="F61:F76" si="12">AVERAGE(I34:J34)</f>
        <v>1.3842478200337704E-3</v>
      </c>
      <c r="G61" s="5"/>
      <c r="H61" s="5"/>
      <c r="I61" s="5">
        <f t="shared" si="2"/>
        <v>8.9364010013090695E-4</v>
      </c>
      <c r="J61" s="5">
        <f t="shared" si="3"/>
        <v>2.4456384787951628E-3</v>
      </c>
      <c r="K61" s="5">
        <f t="shared" si="4"/>
        <v>1.0959990632492115E-3</v>
      </c>
      <c r="L61" s="5">
        <f t="shared" ref="L61:L76" si="13">STDEV(F34:G34)</f>
        <v>2.4114405301673609E-3</v>
      </c>
      <c r="M61" s="5"/>
      <c r="O61" s="2">
        <v>16</v>
      </c>
      <c r="P61" s="5">
        <f t="shared" si="5"/>
        <v>79.124201359100212</v>
      </c>
      <c r="Q61" s="5">
        <f t="shared" si="6"/>
        <v>77.151360394962722</v>
      </c>
      <c r="R61" s="5">
        <f t="shared" si="7"/>
        <v>75.271286177914504</v>
      </c>
      <c r="S61" s="5">
        <f t="shared" ref="S61:S76" si="14">AVERAGE(V34:W34)</f>
        <v>48.919102406667761</v>
      </c>
      <c r="T61" s="5"/>
      <c r="U61" s="5"/>
      <c r="V61" s="5">
        <f t="shared" si="8"/>
        <v>1.2745044838501698</v>
      </c>
      <c r="W61" s="5">
        <f t="shared" si="9"/>
        <v>0.32488752608434723</v>
      </c>
      <c r="X61" s="5">
        <f t="shared" si="10"/>
        <v>0.8657389118695864</v>
      </c>
      <c r="Y61" s="5">
        <f t="shared" ref="Y61:Y76" si="15">STDEV(S34:T34)</f>
        <v>1.2431057095158013</v>
      </c>
      <c r="Z61" s="5"/>
    </row>
    <row r="62" spans="2:26" x14ac:dyDescent="0.3">
      <c r="B62" s="2">
        <v>15</v>
      </c>
      <c r="C62" s="5">
        <f t="shared" si="11"/>
        <v>1.7427828205251138E-2</v>
      </c>
      <c r="D62" s="5">
        <f t="shared" si="0"/>
        <v>1.3186274932087686E-2</v>
      </c>
      <c r="E62" s="5">
        <f t="shared" si="1"/>
        <v>8.5223038783213082E-3</v>
      </c>
      <c r="F62" s="5">
        <f t="shared" si="12"/>
        <v>2.829415189681269E-3</v>
      </c>
      <c r="G62" s="5"/>
      <c r="H62" s="5"/>
      <c r="I62" s="5">
        <f t="shared" si="2"/>
        <v>1.4101356258633664E-3</v>
      </c>
      <c r="J62" s="5">
        <f t="shared" si="3"/>
        <v>3.0679910289566187E-3</v>
      </c>
      <c r="K62" s="5">
        <f t="shared" si="4"/>
        <v>1.2726157323858774E-3</v>
      </c>
      <c r="L62" s="5">
        <f t="shared" si="13"/>
        <v>3.0204227688263945E-3</v>
      </c>
      <c r="M62" s="5"/>
      <c r="O62" s="2">
        <v>15</v>
      </c>
      <c r="P62" s="5">
        <f t="shared" si="5"/>
        <v>80.223877151064599</v>
      </c>
      <c r="Q62" s="5">
        <f t="shared" si="6"/>
        <v>79.148481527027656</v>
      </c>
      <c r="R62" s="5">
        <f t="shared" si="7"/>
        <v>76.291930165817149</v>
      </c>
      <c r="S62" s="5">
        <f t="shared" si="14"/>
        <v>60.351587898832577</v>
      </c>
      <c r="T62" s="5"/>
      <c r="U62" s="5"/>
      <c r="V62" s="5">
        <f t="shared" si="8"/>
        <v>0.89410772063104449</v>
      </c>
      <c r="W62" s="5">
        <f t="shared" si="9"/>
        <v>0.98314355005604959</v>
      </c>
      <c r="X62" s="5">
        <f t="shared" si="10"/>
        <v>0.44865969694867863</v>
      </c>
      <c r="Y62" s="5">
        <f t="shared" si="15"/>
        <v>1.8011004143240379</v>
      </c>
      <c r="Z62" s="5"/>
    </row>
    <row r="63" spans="2:26" x14ac:dyDescent="0.3">
      <c r="B63" s="2">
        <v>14</v>
      </c>
      <c r="C63" s="5">
        <f t="shared" si="11"/>
        <v>2.171554493026287E-2</v>
      </c>
      <c r="D63" s="5">
        <f t="shared" si="0"/>
        <v>1.6655884630654174E-2</v>
      </c>
      <c r="E63" s="5">
        <f t="shared" si="1"/>
        <v>1.117058096149328E-2</v>
      </c>
      <c r="F63" s="5">
        <f t="shared" si="12"/>
        <v>4.6882236634041173E-3</v>
      </c>
      <c r="G63" s="5"/>
      <c r="H63" s="5"/>
      <c r="I63" s="5">
        <f t="shared" si="2"/>
        <v>1.5157273685177989E-3</v>
      </c>
      <c r="J63" s="5">
        <f t="shared" si="3"/>
        <v>3.5788494448608637E-3</v>
      </c>
      <c r="K63" s="5">
        <f t="shared" si="4"/>
        <v>1.5134686955034084E-3</v>
      </c>
      <c r="L63" s="5">
        <f t="shared" si="13"/>
        <v>3.5914548223224567E-3</v>
      </c>
      <c r="M63" s="5"/>
      <c r="O63" s="2">
        <v>14</v>
      </c>
      <c r="P63" s="5">
        <f t="shared" si="5"/>
        <v>74.20836587778615</v>
      </c>
      <c r="Q63" s="5">
        <f t="shared" si="6"/>
        <v>73.729728578831242</v>
      </c>
      <c r="R63" s="5">
        <f t="shared" si="7"/>
        <v>71.243106385239656</v>
      </c>
      <c r="S63" s="5">
        <f t="shared" si="14"/>
        <v>59.091878371915243</v>
      </c>
      <c r="T63" s="5"/>
      <c r="U63" s="5"/>
      <c r="V63" s="5">
        <f t="shared" si="8"/>
        <v>1.9658936133480518</v>
      </c>
      <c r="W63" s="5">
        <f t="shared" si="9"/>
        <v>0.64667835583002031</v>
      </c>
      <c r="X63" s="5">
        <f t="shared" si="10"/>
        <v>4.3584579516453394E-3</v>
      </c>
      <c r="Y63" s="5">
        <f t="shared" si="15"/>
        <v>2.8124374336017017</v>
      </c>
      <c r="Z63" s="5"/>
    </row>
    <row r="64" spans="2:26" x14ac:dyDescent="0.3">
      <c r="B64" s="2">
        <v>13</v>
      </c>
      <c r="C64" s="5">
        <f t="shared" si="11"/>
        <v>2.9300270083480184E-2</v>
      </c>
      <c r="D64" s="5">
        <f t="shared" si="0"/>
        <v>2.2590399079478254E-2</v>
      </c>
      <c r="E64" s="5">
        <f t="shared" si="1"/>
        <v>1.5666871819329423E-2</v>
      </c>
      <c r="F64" s="5">
        <f t="shared" si="12"/>
        <v>7.9377062556025939E-3</v>
      </c>
      <c r="G64" s="5">
        <f t="shared" ref="G64:G76" si="16">AVERAGE(K37:L37)</f>
        <v>3.4868416970836188E-3</v>
      </c>
      <c r="H64" s="5"/>
      <c r="I64" s="5">
        <f t="shared" si="2"/>
        <v>2.8187381328778354E-3</v>
      </c>
      <c r="J64" s="5">
        <f t="shared" si="3"/>
        <v>5.1282694740410481E-3</v>
      </c>
      <c r="K64" s="5">
        <f t="shared" si="4"/>
        <v>2.0513897604292446E-3</v>
      </c>
      <c r="L64" s="5">
        <f t="shared" si="13"/>
        <v>4.2966905444545853E-3</v>
      </c>
      <c r="M64" s="5">
        <f t="shared" ref="M64:M76" si="17">STDEV(G37:H37)</f>
        <v>8.5342469857608671E-4</v>
      </c>
      <c r="O64" s="2">
        <v>13</v>
      </c>
      <c r="P64" s="5">
        <f t="shared" si="5"/>
        <v>84.222897801993057</v>
      </c>
      <c r="Q64" s="5">
        <f t="shared" si="6"/>
        <v>79.448309791202149</v>
      </c>
      <c r="R64" s="5">
        <f t="shared" si="7"/>
        <v>80.584467563964992</v>
      </c>
      <c r="S64" s="5">
        <f t="shared" si="14"/>
        <v>70.859865040691631</v>
      </c>
      <c r="T64" s="5">
        <f t="shared" ref="T64:T76" si="18">AVERAGE(X37:Y37)</f>
        <v>44.78014994625218</v>
      </c>
      <c r="U64" s="5"/>
      <c r="V64" s="5">
        <f t="shared" si="8"/>
        <v>0.69645678554985946</v>
      </c>
      <c r="W64" s="5">
        <f t="shared" si="9"/>
        <v>4.4943542646514008</v>
      </c>
      <c r="X64" s="5">
        <f t="shared" si="10"/>
        <v>2.9328781952481728</v>
      </c>
      <c r="Y64" s="5">
        <f t="shared" si="15"/>
        <v>0.21093883585194284</v>
      </c>
      <c r="Z64" s="5">
        <f t="shared" ref="Z64:Z76" si="19">STDEV(T37:U37)</f>
        <v>1.7479861357152269</v>
      </c>
    </row>
    <row r="65" spans="2:26" x14ac:dyDescent="0.3">
      <c r="B65" s="2">
        <v>12</v>
      </c>
      <c r="C65" s="5">
        <f t="shared" si="11"/>
        <v>3.4803987303850904E-2</v>
      </c>
      <c r="D65" s="5">
        <f t="shared" si="0"/>
        <v>2.8501162790433604E-2</v>
      </c>
      <c r="E65" s="5">
        <f t="shared" si="1"/>
        <v>1.9457616404744475E-2</v>
      </c>
      <c r="F65" s="5">
        <f t="shared" si="12"/>
        <v>1.1203328547310777E-2</v>
      </c>
      <c r="G65" s="5">
        <f t="shared" si="16"/>
        <v>7.7732582421704485E-3</v>
      </c>
      <c r="H65" s="5"/>
      <c r="I65" s="5">
        <f t="shared" si="2"/>
        <v>3.6345613176289675E-3</v>
      </c>
      <c r="J65" s="5">
        <f t="shared" si="3"/>
        <v>4.4569608869379999E-3</v>
      </c>
      <c r="K65" s="5">
        <f t="shared" si="4"/>
        <v>3.6341794518853186E-3</v>
      </c>
      <c r="L65" s="5">
        <f t="shared" si="13"/>
        <v>5.318216095175703E-3</v>
      </c>
      <c r="M65" s="5">
        <f t="shared" si="17"/>
        <v>1.4811056916449613E-3</v>
      </c>
      <c r="O65" s="2">
        <v>12</v>
      </c>
      <c r="P65" s="5">
        <f t="shared" si="5"/>
        <v>87.40004767064957</v>
      </c>
      <c r="Q65" s="5">
        <f t="shared" si="6"/>
        <v>81.904948212070281</v>
      </c>
      <c r="R65" s="5">
        <f t="shared" si="7"/>
        <v>85.884816993747691</v>
      </c>
      <c r="S65" s="5">
        <f t="shared" si="14"/>
        <v>79.449954671867431</v>
      </c>
      <c r="T65" s="5">
        <f t="shared" si="18"/>
        <v>67.22756904914533</v>
      </c>
      <c r="U65" s="5"/>
      <c r="V65" s="5">
        <f t="shared" si="8"/>
        <v>0.86642045996886741</v>
      </c>
      <c r="W65" s="5">
        <f t="shared" si="9"/>
        <v>4.3404733327245557</v>
      </c>
      <c r="X65" s="5">
        <f t="shared" si="10"/>
        <v>1.7761229445060962</v>
      </c>
      <c r="Y65" s="5">
        <f t="shared" si="15"/>
        <v>2.7218012759556469</v>
      </c>
      <c r="Z65" s="5">
        <f t="shared" si="19"/>
        <v>1.5913410889039099</v>
      </c>
    </row>
    <row r="66" spans="2:26" x14ac:dyDescent="0.3">
      <c r="B66" s="2">
        <v>11</v>
      </c>
      <c r="C66" s="5">
        <f t="shared" si="11"/>
        <v>3.9844044190510977E-2</v>
      </c>
      <c r="D66" s="5">
        <f t="shared" si="0"/>
        <v>3.485415649492795E-2</v>
      </c>
      <c r="E66" s="5">
        <f t="shared" si="1"/>
        <v>2.2675347764146869E-2</v>
      </c>
      <c r="F66" s="5">
        <f t="shared" si="12"/>
        <v>1.4099460356935682E-2</v>
      </c>
      <c r="G66" s="5">
        <f t="shared" si="16"/>
        <v>1.1624390788062617E-2</v>
      </c>
      <c r="H66" s="5"/>
      <c r="I66" s="5">
        <f t="shared" si="2"/>
        <v>4.553519562794317E-3</v>
      </c>
      <c r="J66" s="5">
        <f t="shared" si="3"/>
        <v>3.2086992721607997E-3</v>
      </c>
      <c r="K66" s="5">
        <f t="shared" si="4"/>
        <v>5.1928878722848626E-3</v>
      </c>
      <c r="L66" s="5">
        <f t="shared" si="13"/>
        <v>7.0876104178955804E-3</v>
      </c>
      <c r="M66" s="5">
        <f t="shared" si="17"/>
        <v>2.1446722274575934E-3</v>
      </c>
      <c r="O66" s="2">
        <v>11</v>
      </c>
      <c r="P66" s="5">
        <f t="shared" si="5"/>
        <v>79.479471278857858</v>
      </c>
      <c r="Q66" s="5">
        <f t="shared" si="6"/>
        <v>75.916265021726986</v>
      </c>
      <c r="R66" s="5">
        <f t="shared" si="7"/>
        <v>76.132349854734372</v>
      </c>
      <c r="S66" s="5">
        <f t="shared" si="14"/>
        <v>71.874433759103141</v>
      </c>
      <c r="T66" s="5">
        <f t="shared" si="18"/>
        <v>73.652083103071064</v>
      </c>
      <c r="U66" s="5"/>
      <c r="V66" s="5">
        <f t="shared" si="8"/>
        <v>2.4965037271396029</v>
      </c>
      <c r="W66" s="5">
        <f t="shared" si="9"/>
        <v>4.2693014221474384</v>
      </c>
      <c r="X66" s="5">
        <f t="shared" si="10"/>
        <v>1.0029645027881402</v>
      </c>
      <c r="Y66" s="5">
        <f t="shared" si="15"/>
        <v>0.23228251567871536</v>
      </c>
      <c r="Z66" s="5">
        <f t="shared" si="19"/>
        <v>0.23280936996854862</v>
      </c>
    </row>
    <row r="67" spans="2:26" x14ac:dyDescent="0.3">
      <c r="B67" s="3">
        <v>10</v>
      </c>
      <c r="C67" s="7">
        <f t="shared" si="11"/>
        <v>5.0065959258993056E-2</v>
      </c>
      <c r="D67" s="7">
        <f t="shared" si="0"/>
        <v>4.5960512309863227E-2</v>
      </c>
      <c r="E67" s="7">
        <f t="shared" si="1"/>
        <v>2.978856294265643E-2</v>
      </c>
      <c r="F67" s="7">
        <f t="shared" si="12"/>
        <v>1.9614914722663038E-2</v>
      </c>
      <c r="G67" s="7">
        <f t="shared" si="16"/>
        <v>1.5808807487371207E-2</v>
      </c>
      <c r="H67" s="5"/>
      <c r="I67" s="5">
        <f t="shared" si="2"/>
        <v>4.1565714651956298E-3</v>
      </c>
      <c r="J67" s="5">
        <f t="shared" si="3"/>
        <v>1.2575306039720943E-3</v>
      </c>
      <c r="K67" s="5">
        <f t="shared" si="4"/>
        <v>7.4474890123141149E-3</v>
      </c>
      <c r="L67" s="5">
        <f t="shared" si="13"/>
        <v>9.1656123300035627E-3</v>
      </c>
      <c r="M67" s="5">
        <f t="shared" si="17"/>
        <v>2.9081235472063825E-3</v>
      </c>
      <c r="O67" s="3">
        <v>10</v>
      </c>
      <c r="P67" s="7">
        <f t="shared" si="5"/>
        <v>24.143850832282091</v>
      </c>
      <c r="Q67" s="7">
        <f t="shared" si="6"/>
        <v>28.074167156826196</v>
      </c>
      <c r="R67" s="7">
        <f t="shared" si="7"/>
        <v>23.099229182916929</v>
      </c>
      <c r="S67" s="7">
        <f t="shared" si="14"/>
        <v>22.636193224744986</v>
      </c>
      <c r="T67" s="7">
        <f t="shared" si="18"/>
        <v>42.002487424554488</v>
      </c>
      <c r="U67" s="5"/>
      <c r="V67" s="5">
        <f t="shared" si="8"/>
        <v>0.81042298993363071</v>
      </c>
      <c r="W67" s="5">
        <f t="shared" si="9"/>
        <v>4.0394813329743284</v>
      </c>
      <c r="X67" s="5">
        <f t="shared" si="10"/>
        <v>3.3310790052956119</v>
      </c>
      <c r="Y67" s="5">
        <f t="shared" si="15"/>
        <v>3.060644098935708</v>
      </c>
      <c r="Z67" s="5">
        <f t="shared" si="19"/>
        <v>2.4167424484996136</v>
      </c>
    </row>
    <row r="68" spans="2:26" x14ac:dyDescent="0.3">
      <c r="B68" s="2">
        <v>9</v>
      </c>
      <c r="C68" s="5">
        <f t="shared" si="11"/>
        <v>0.20719304611844405</v>
      </c>
      <c r="D68" s="5">
        <f t="shared" si="0"/>
        <v>0.16328665396130851</v>
      </c>
      <c r="E68" s="5">
        <f t="shared" si="1"/>
        <v>0.1290065962825192</v>
      </c>
      <c r="F68" s="5">
        <f t="shared" si="12"/>
        <v>8.6654557549457445E-2</v>
      </c>
      <c r="G68" s="5">
        <f t="shared" si="16"/>
        <v>3.7608651325649931E-2</v>
      </c>
      <c r="H68" s="5"/>
      <c r="I68" s="5">
        <f t="shared" si="2"/>
        <v>1.026112778412076E-2</v>
      </c>
      <c r="J68" s="5">
        <f t="shared" si="3"/>
        <v>3.2600328618948939E-2</v>
      </c>
      <c r="K68" s="5">
        <f t="shared" si="4"/>
        <v>7.153485809715086E-3</v>
      </c>
      <c r="L68" s="5">
        <f t="shared" si="13"/>
        <v>2.0209150759293717E-2</v>
      </c>
      <c r="M68" s="5">
        <f t="shared" si="17"/>
        <v>9.0753515997329753E-4</v>
      </c>
      <c r="O68" s="2">
        <v>9</v>
      </c>
      <c r="P68" s="5">
        <f t="shared" si="5"/>
        <v>31.800119816922379</v>
      </c>
      <c r="Q68" s="5">
        <f t="shared" si="6"/>
        <v>32.071766694024234</v>
      </c>
      <c r="R68" s="5">
        <f t="shared" si="7"/>
        <v>31.183990870923083</v>
      </c>
      <c r="S68" s="5">
        <f t="shared" si="14"/>
        <v>30.425961263958946</v>
      </c>
      <c r="T68" s="5">
        <f t="shared" si="18"/>
        <v>26.630415664662166</v>
      </c>
      <c r="U68" s="5"/>
      <c r="V68" s="5">
        <f t="shared" si="8"/>
        <v>0.15319414122872368</v>
      </c>
      <c r="W68" s="5">
        <f t="shared" si="9"/>
        <v>0.45996138057245217</v>
      </c>
      <c r="X68" s="5">
        <f t="shared" si="10"/>
        <v>0.68895020459988776</v>
      </c>
      <c r="Y68" s="5">
        <f t="shared" si="15"/>
        <v>0.60655179409912052</v>
      </c>
      <c r="Z68" s="5">
        <f t="shared" si="19"/>
        <v>0.64654918342154311</v>
      </c>
    </row>
    <row r="69" spans="2:26" x14ac:dyDescent="0.3">
      <c r="B69" s="2">
        <v>8</v>
      </c>
      <c r="C69" s="5">
        <f t="shared" si="11"/>
        <v>0.65147784109640594</v>
      </c>
      <c r="D69" s="5">
        <f t="shared" si="0"/>
        <v>0.50900683890055065</v>
      </c>
      <c r="E69" s="5">
        <f t="shared" si="1"/>
        <v>0.41381406610274568</v>
      </c>
      <c r="F69" s="5">
        <f t="shared" si="12"/>
        <v>0.28481269527611103</v>
      </c>
      <c r="G69" s="5">
        <f t="shared" si="16"/>
        <v>0.14123401197117152</v>
      </c>
      <c r="H69" s="5"/>
      <c r="I69" s="5">
        <f t="shared" si="2"/>
        <v>2.9129141504769803E-2</v>
      </c>
      <c r="J69" s="5">
        <f t="shared" si="3"/>
        <v>0.10962159189478257</v>
      </c>
      <c r="K69" s="5">
        <f t="shared" si="4"/>
        <v>1.1370381265469071E-2</v>
      </c>
      <c r="L69" s="5">
        <f t="shared" si="13"/>
        <v>5.5881254793291493E-2</v>
      </c>
      <c r="M69" s="5">
        <f t="shared" si="17"/>
        <v>1.1490019478504298E-2</v>
      </c>
      <c r="O69" s="2">
        <v>8</v>
      </c>
      <c r="P69" s="5">
        <f t="shared" si="5"/>
        <v>75.831704185311395</v>
      </c>
      <c r="Q69" s="5">
        <f t="shared" si="6"/>
        <v>73.949970829430313</v>
      </c>
      <c r="R69" s="5">
        <f t="shared" si="7"/>
        <v>72.229390458747901</v>
      </c>
      <c r="S69" s="5">
        <f t="shared" si="14"/>
        <v>69.546518260427177</v>
      </c>
      <c r="T69" s="5">
        <f t="shared" si="18"/>
        <v>71.414917124125935</v>
      </c>
      <c r="U69" s="5"/>
      <c r="V69" s="5">
        <f t="shared" si="8"/>
        <v>3.1886192391943138E-2</v>
      </c>
      <c r="W69" s="5">
        <f t="shared" si="9"/>
        <v>1.2128165734966891</v>
      </c>
      <c r="X69" s="5">
        <f t="shared" si="10"/>
        <v>0.20365349327155224</v>
      </c>
      <c r="Y69" s="5">
        <f t="shared" si="15"/>
        <v>0.94197424684260334</v>
      </c>
      <c r="Z69" s="5">
        <f t="shared" si="19"/>
        <v>0.34566610841523632</v>
      </c>
    </row>
    <row r="70" spans="2:26" x14ac:dyDescent="0.3">
      <c r="B70" s="2">
        <v>7</v>
      </c>
      <c r="C70" s="5">
        <f t="shared" si="11"/>
        <v>0.85911826707836625</v>
      </c>
      <c r="D70" s="5">
        <f t="shared" si="0"/>
        <v>0.68829386500576228</v>
      </c>
      <c r="E70" s="5">
        <f t="shared" si="1"/>
        <v>0.57288495473354062</v>
      </c>
      <c r="F70" s="5">
        <f t="shared" si="12"/>
        <v>0.40952779577339338</v>
      </c>
      <c r="G70" s="5">
        <f t="shared" si="16"/>
        <v>0.20010328418810841</v>
      </c>
      <c r="H70" s="5"/>
      <c r="I70" s="5">
        <f t="shared" si="2"/>
        <v>3.8774127423579746E-2</v>
      </c>
      <c r="J70" s="5">
        <f t="shared" si="3"/>
        <v>0.13343802787256362</v>
      </c>
      <c r="K70" s="5">
        <f t="shared" si="4"/>
        <v>1.34802578738054E-2</v>
      </c>
      <c r="L70" s="5">
        <f t="shared" si="13"/>
        <v>6.8283274188080348E-2</v>
      </c>
      <c r="M70" s="5">
        <f t="shared" si="17"/>
        <v>1.3166039875709325E-2</v>
      </c>
      <c r="O70" s="2">
        <v>7</v>
      </c>
      <c r="P70" s="5">
        <f t="shared" si="5"/>
        <v>95.177488038729948</v>
      </c>
      <c r="Q70" s="5">
        <f t="shared" si="6"/>
        <v>95.090531401960192</v>
      </c>
      <c r="R70" s="5">
        <f t="shared" si="7"/>
        <v>94.682422333623606</v>
      </c>
      <c r="S70" s="5">
        <f t="shared" si="14"/>
        <v>92.988620148052746</v>
      </c>
      <c r="T70" s="5">
        <f t="shared" si="18"/>
        <v>91.568617019049412</v>
      </c>
      <c r="U70" s="5"/>
      <c r="V70" s="5">
        <f t="shared" si="8"/>
        <v>0.20278112400003642</v>
      </c>
      <c r="W70" s="5">
        <f t="shared" si="9"/>
        <v>0.13541022250681922</v>
      </c>
      <c r="X70" s="5">
        <f t="shared" si="10"/>
        <v>0.35062631395552513</v>
      </c>
      <c r="Y70" s="5">
        <f t="shared" si="15"/>
        <v>0.19995090192328011</v>
      </c>
      <c r="Z70" s="5">
        <f t="shared" si="19"/>
        <v>0.52787788947801273</v>
      </c>
    </row>
    <row r="71" spans="2:26" x14ac:dyDescent="0.3">
      <c r="B71" s="2">
        <v>6</v>
      </c>
      <c r="C71" s="5">
        <f t="shared" si="11"/>
        <v>0.9026940508988569</v>
      </c>
      <c r="D71" s="5">
        <f t="shared" si="0"/>
        <v>0.72386113204120162</v>
      </c>
      <c r="E71" s="5">
        <f t="shared" si="1"/>
        <v>0.60503010149126957</v>
      </c>
      <c r="F71" s="5">
        <f t="shared" si="12"/>
        <v>0.44041701926377552</v>
      </c>
      <c r="G71" s="5">
        <f t="shared" si="16"/>
        <v>0.21821724426517997</v>
      </c>
      <c r="H71" s="5"/>
      <c r="I71" s="5">
        <f t="shared" si="2"/>
        <v>4.2662000650564434E-2</v>
      </c>
      <c r="J71" s="5">
        <f t="shared" si="3"/>
        <v>0.13936230933114668</v>
      </c>
      <c r="K71" s="5">
        <f t="shared" si="4"/>
        <v>1.6845321235535768E-2</v>
      </c>
      <c r="L71" s="5">
        <f t="shared" si="13"/>
        <v>7.0337425888574029E-2</v>
      </c>
      <c r="M71" s="5">
        <f t="shared" si="17"/>
        <v>1.0532282021801662E-2</v>
      </c>
      <c r="O71" s="2">
        <v>6</v>
      </c>
      <c r="P71" s="5">
        <f t="shared" si="5"/>
        <v>77.51551902999455</v>
      </c>
      <c r="Q71" s="5">
        <f t="shared" si="6"/>
        <v>75.21343339170366</v>
      </c>
      <c r="R71" s="5">
        <f t="shared" si="7"/>
        <v>72.121197148332442</v>
      </c>
      <c r="S71" s="5">
        <f t="shared" si="14"/>
        <v>69.194636776775212</v>
      </c>
      <c r="T71" s="5">
        <f t="shared" si="18"/>
        <v>58.766961494245152</v>
      </c>
      <c r="U71" s="5"/>
      <c r="V71" s="5">
        <f t="shared" si="8"/>
        <v>0.6500209601419501</v>
      </c>
      <c r="W71" s="5">
        <f t="shared" si="9"/>
        <v>1.6323615805629792</v>
      </c>
      <c r="X71" s="5">
        <f t="shared" si="10"/>
        <v>0.64093853043129212</v>
      </c>
      <c r="Y71" s="5">
        <f t="shared" si="15"/>
        <v>1.5533747525042316</v>
      </c>
      <c r="Z71" s="5">
        <f t="shared" si="19"/>
        <v>0.625394397997452</v>
      </c>
    </row>
    <row r="72" spans="2:26" x14ac:dyDescent="0.3">
      <c r="B72" s="2">
        <v>5</v>
      </c>
      <c r="C72" s="5">
        <f t="shared" si="11"/>
        <v>1.1643435024646069</v>
      </c>
      <c r="D72" s="5">
        <f t="shared" si="0"/>
        <v>0.96234888605093483</v>
      </c>
      <c r="E72" s="5">
        <f t="shared" si="1"/>
        <v>0.83887567983298705</v>
      </c>
      <c r="F72" s="5">
        <f t="shared" si="12"/>
        <v>0.63648108884376353</v>
      </c>
      <c r="G72" s="5">
        <f t="shared" si="16"/>
        <v>0.37048629539720768</v>
      </c>
      <c r="H72" s="5"/>
      <c r="I72" s="5">
        <f t="shared" si="2"/>
        <v>4.5272900543843753E-2</v>
      </c>
      <c r="J72" s="5">
        <f t="shared" si="3"/>
        <v>0.15837024160507521</v>
      </c>
      <c r="K72" s="5">
        <f t="shared" si="4"/>
        <v>1.4195943392256822E-2</v>
      </c>
      <c r="L72" s="5">
        <f t="shared" si="13"/>
        <v>7.6546104732751669E-2</v>
      </c>
      <c r="M72" s="5">
        <f t="shared" si="17"/>
        <v>7.3293299653516206E-3</v>
      </c>
      <c r="O72" s="2">
        <v>5</v>
      </c>
      <c r="P72" s="5">
        <f t="shared" si="5"/>
        <v>66.798600409783134</v>
      </c>
      <c r="Q72" s="5">
        <f t="shared" si="6"/>
        <v>63.391996937393884</v>
      </c>
      <c r="R72" s="5">
        <f t="shared" si="7"/>
        <v>60.137199485753918</v>
      </c>
      <c r="S72" s="5">
        <f t="shared" si="14"/>
        <v>55.861865617122675</v>
      </c>
      <c r="T72" s="5">
        <f t="shared" si="18"/>
        <v>48.052591459501052</v>
      </c>
      <c r="U72" s="5"/>
      <c r="V72" s="5">
        <f t="shared" si="8"/>
        <v>0.54028071507087616</v>
      </c>
      <c r="W72" s="5">
        <f t="shared" si="9"/>
        <v>2.6153097191788346</v>
      </c>
      <c r="X72" s="5">
        <f t="shared" si="10"/>
        <v>0.12732610899336905</v>
      </c>
      <c r="Y72" s="5">
        <f t="shared" si="15"/>
        <v>2.1627301851421423</v>
      </c>
      <c r="Z72" s="5">
        <f t="shared" si="19"/>
        <v>0.15019221960896928</v>
      </c>
    </row>
    <row r="73" spans="2:26" x14ac:dyDescent="0.3">
      <c r="B73" s="2">
        <v>4</v>
      </c>
      <c r="C73" s="5">
        <f t="shared" si="11"/>
        <v>1.7428486337583728</v>
      </c>
      <c r="D73" s="5">
        <f t="shared" si="0"/>
        <v>1.5180726543846075</v>
      </c>
      <c r="E73" s="5">
        <f t="shared" si="1"/>
        <v>1.3949255215452134</v>
      </c>
      <c r="F73" s="5">
        <f t="shared" si="12"/>
        <v>1.1393925107365153</v>
      </c>
      <c r="G73" s="5">
        <f t="shared" si="16"/>
        <v>0.77045297751882458</v>
      </c>
      <c r="H73" s="5"/>
      <c r="I73" s="5">
        <f t="shared" si="2"/>
        <v>5.367870773160642E-2</v>
      </c>
      <c r="J73" s="5">
        <f t="shared" si="3"/>
        <v>0.17610758454495679</v>
      </c>
      <c r="K73" s="5">
        <f t="shared" si="4"/>
        <v>1.9344777167767033E-2</v>
      </c>
      <c r="L73" s="5">
        <f t="shared" si="13"/>
        <v>7.3053851876112449E-2</v>
      </c>
      <c r="M73" s="5">
        <f t="shared" si="17"/>
        <v>8.7038645088401388E-3</v>
      </c>
      <c r="O73" s="2">
        <v>4</v>
      </c>
      <c r="P73" s="5">
        <f t="shared" si="5"/>
        <v>77.24248989230189</v>
      </c>
      <c r="Q73" s="5">
        <f t="shared" si="6"/>
        <v>76.012552974689214</v>
      </c>
      <c r="R73" s="5">
        <f t="shared" si="7"/>
        <v>75.576879975864273</v>
      </c>
      <c r="S73" s="5">
        <f t="shared" si="14"/>
        <v>72.469542965474318</v>
      </c>
      <c r="T73" s="5">
        <f t="shared" si="18"/>
        <v>66.594645198113014</v>
      </c>
      <c r="U73" s="5"/>
      <c r="V73" s="5">
        <f t="shared" si="8"/>
        <v>0.1033356222007057</v>
      </c>
      <c r="W73" s="5">
        <f t="shared" si="9"/>
        <v>0.82343104674692025</v>
      </c>
      <c r="X73" s="5">
        <f t="shared" si="10"/>
        <v>0.19586699845806158</v>
      </c>
      <c r="Y73" s="5">
        <f t="shared" si="15"/>
        <v>0.48337139601314016</v>
      </c>
      <c r="Z73" s="5">
        <f t="shared" si="19"/>
        <v>0.54647512678635246</v>
      </c>
    </row>
    <row r="74" spans="2:26" x14ac:dyDescent="0.3">
      <c r="B74" s="2">
        <v>3</v>
      </c>
      <c r="C74" s="5">
        <f t="shared" si="11"/>
        <v>2.2562896274697399</v>
      </c>
      <c r="D74" s="5">
        <f t="shared" si="0"/>
        <v>1.9971079922811432</v>
      </c>
      <c r="E74" s="5">
        <f t="shared" si="1"/>
        <v>1.8457939213793682</v>
      </c>
      <c r="F74" s="5">
        <f t="shared" si="12"/>
        <v>1.5722139368847741</v>
      </c>
      <c r="G74" s="5">
        <f t="shared" si="16"/>
        <v>1.1568547179041844</v>
      </c>
      <c r="H74" s="5"/>
      <c r="I74" s="5">
        <f t="shared" si="2"/>
        <v>6.6475274007871968E-2</v>
      </c>
      <c r="J74" s="5">
        <f t="shared" si="3"/>
        <v>0.20635504919180064</v>
      </c>
      <c r="K74" s="5">
        <f t="shared" si="4"/>
        <v>2.0303359226020116E-2</v>
      </c>
      <c r="L74" s="5">
        <f t="shared" si="13"/>
        <v>8.4412032948867163E-2</v>
      </c>
      <c r="M74" s="5">
        <f t="shared" si="17"/>
        <v>2.4862986123420121E-2</v>
      </c>
      <c r="O74" s="2">
        <v>3</v>
      </c>
      <c r="P74" s="5">
        <f t="shared" si="5"/>
        <v>64.95171568576761</v>
      </c>
      <c r="Q74" s="5">
        <f t="shared" si="6"/>
        <v>61.638727008187061</v>
      </c>
      <c r="R74" s="5">
        <f t="shared" si="7"/>
        <v>59.23030974186581</v>
      </c>
      <c r="S74" s="5">
        <f t="shared" si="14"/>
        <v>55.43348669879083</v>
      </c>
      <c r="T74" s="5">
        <f t="shared" si="18"/>
        <v>49.063774347457802</v>
      </c>
      <c r="U74" s="5"/>
      <c r="V74" s="5">
        <f t="shared" si="8"/>
        <v>1.0236780676048254</v>
      </c>
      <c r="W74" s="5">
        <f t="shared" si="9"/>
        <v>2.7194238922194822</v>
      </c>
      <c r="X74" s="5">
        <f t="shared" si="10"/>
        <v>0.27010380298877795</v>
      </c>
      <c r="Y74" s="5">
        <f t="shared" si="15"/>
        <v>1.2028164637587333</v>
      </c>
      <c r="Z74" s="5">
        <f t="shared" si="19"/>
        <v>0.73027963137880836</v>
      </c>
    </row>
    <row r="75" spans="2:26" x14ac:dyDescent="0.3">
      <c r="B75" s="2">
        <v>2</v>
      </c>
      <c r="C75" s="5">
        <f t="shared" si="11"/>
        <v>3.4734201483778069</v>
      </c>
      <c r="D75" s="5">
        <f t="shared" si="0"/>
        <v>3.2399804123223377</v>
      </c>
      <c r="E75" s="5">
        <f t="shared" si="1"/>
        <v>3.1162777130350316</v>
      </c>
      <c r="F75" s="5">
        <f t="shared" si="12"/>
        <v>2.8362066653180329</v>
      </c>
      <c r="G75" s="5">
        <f t="shared" si="16"/>
        <v>2.3575869800583078</v>
      </c>
      <c r="H75" s="5"/>
      <c r="I75" s="5">
        <f t="shared" si="2"/>
        <v>4.7602489675167441E-2</v>
      </c>
      <c r="J75" s="5">
        <f t="shared" si="3"/>
        <v>0.17949729338496803</v>
      </c>
      <c r="K75" s="5">
        <f t="shared" si="4"/>
        <v>1.8741543631671482E-2</v>
      </c>
      <c r="L75" s="5">
        <f t="shared" si="13"/>
        <v>7.6322908441790946E-2</v>
      </c>
      <c r="M75" s="5">
        <f t="shared" si="17"/>
        <v>3.5546745190154347E-3</v>
      </c>
      <c r="O75" s="2">
        <v>2</v>
      </c>
      <c r="P75" s="5">
        <f t="shared" si="5"/>
        <v>70.473985912600341</v>
      </c>
      <c r="Q75" s="5">
        <f t="shared" si="6"/>
        <v>66.027857564891065</v>
      </c>
      <c r="R75" s="5">
        <f t="shared" si="7"/>
        <v>63.708609249376337</v>
      </c>
      <c r="S75" s="5">
        <f t="shared" si="14"/>
        <v>58.570544139001044</v>
      </c>
      <c r="T75" s="5">
        <f t="shared" si="18"/>
        <v>50.015519234367503</v>
      </c>
      <c r="U75" s="5"/>
      <c r="V75" s="5">
        <f t="shared" si="8"/>
        <v>0.8527872757713616</v>
      </c>
      <c r="W75" s="5">
        <f t="shared" si="9"/>
        <v>3.4291948979282578</v>
      </c>
      <c r="X75" s="5">
        <f t="shared" si="10"/>
        <v>0.28217248929678479</v>
      </c>
      <c r="Y75" s="5">
        <f t="shared" si="15"/>
        <v>1.4819765151971895</v>
      </c>
      <c r="Z75" s="5">
        <f t="shared" si="19"/>
        <v>3.3786902620703337E-2</v>
      </c>
    </row>
    <row r="76" spans="2:26" x14ac:dyDescent="0.3">
      <c r="B76" s="2">
        <v>1</v>
      </c>
      <c r="C76" s="5">
        <f>AVERAGE(C49:D49)</f>
        <v>4.9286078984358905</v>
      </c>
      <c r="D76" s="5">
        <f t="shared" si="0"/>
        <v>4.9069742248950607</v>
      </c>
      <c r="E76" s="5">
        <f t="shared" si="1"/>
        <v>4.8914538323813606</v>
      </c>
      <c r="F76" s="5">
        <f t="shared" si="12"/>
        <v>4.8423665996948966</v>
      </c>
      <c r="G76" s="5">
        <f t="shared" si="16"/>
        <v>4.7137249162394017</v>
      </c>
      <c r="H76" s="5"/>
      <c r="I76" s="5">
        <f>STDEV(C49:D49)</f>
        <v>7.9063906666975211E-3</v>
      </c>
      <c r="J76" s="5">
        <f t="shared" si="3"/>
        <v>1.554343160578203E-2</v>
      </c>
      <c r="K76" s="5">
        <f t="shared" si="4"/>
        <v>7.4141619805275522E-3</v>
      </c>
      <c r="L76" s="5">
        <f t="shared" si="13"/>
        <v>5.774756951158205E-3</v>
      </c>
      <c r="M76" s="5">
        <f t="shared" si="17"/>
        <v>2.9854737033846944E-3</v>
      </c>
      <c r="O76" s="2">
        <v>1</v>
      </c>
      <c r="P76" s="5">
        <f>AVERAGE(P49:Q49)</f>
        <v>98.572157968717832</v>
      </c>
      <c r="Q76" s="5">
        <f t="shared" si="6"/>
        <v>98.139484497901208</v>
      </c>
      <c r="R76" s="5">
        <f t="shared" si="7"/>
        <v>97.829076647627218</v>
      </c>
      <c r="S76" s="5">
        <f t="shared" si="14"/>
        <v>96.847331993897939</v>
      </c>
      <c r="T76" s="5">
        <f t="shared" si="18"/>
        <v>94.274498324788027</v>
      </c>
      <c r="U76" s="5"/>
      <c r="V76" s="5">
        <f>STDEV(P49:Q49)</f>
        <v>0.15812781333395293</v>
      </c>
      <c r="W76" s="5">
        <f t="shared" si="9"/>
        <v>0.31086863211565319</v>
      </c>
      <c r="X76" s="5">
        <f t="shared" si="10"/>
        <v>0.14828323961055606</v>
      </c>
      <c r="Y76" s="5">
        <f t="shared" si="15"/>
        <v>0.11549513902315657</v>
      </c>
      <c r="Z76" s="5">
        <f t="shared" si="19"/>
        <v>5.9709474067683843E-2</v>
      </c>
    </row>
    <row r="93" spans="2:9" x14ac:dyDescent="0.3">
      <c r="I93" s="5"/>
    </row>
    <row r="94" spans="2:9" x14ac:dyDescent="0.3">
      <c r="B94" s="5"/>
      <c r="C94" s="5"/>
      <c r="D94" s="5"/>
      <c r="E94" s="5"/>
      <c r="F94" s="5"/>
      <c r="G94" s="5"/>
      <c r="H94" s="5"/>
      <c r="I94" s="5"/>
    </row>
    <row r="95" spans="2:9" x14ac:dyDescent="0.3">
      <c r="B95" s="5"/>
      <c r="C95" s="5"/>
      <c r="D95" s="5"/>
      <c r="E95" s="5"/>
      <c r="F95" s="5"/>
      <c r="G95" s="5"/>
      <c r="H95" s="5"/>
      <c r="I95" s="5"/>
    </row>
    <row r="96" spans="2:9" x14ac:dyDescent="0.3">
      <c r="B96" s="5"/>
      <c r="C96" s="5"/>
      <c r="D96" s="5"/>
      <c r="E96" s="5"/>
      <c r="F96" s="5"/>
      <c r="G96" s="5"/>
      <c r="H96" s="5"/>
      <c r="I96" s="5"/>
    </row>
    <row r="97" spans="2:9" x14ac:dyDescent="0.3">
      <c r="B97" s="5"/>
      <c r="C97" s="5"/>
      <c r="D97" s="5"/>
      <c r="E97" s="5"/>
      <c r="F97" s="5"/>
      <c r="G97" s="5"/>
      <c r="H97" s="5"/>
      <c r="I97" s="5"/>
    </row>
    <row r="98" spans="2:9" x14ac:dyDescent="0.3">
      <c r="B98" s="5"/>
      <c r="C98" s="5"/>
      <c r="D98" s="5"/>
      <c r="E98" s="6"/>
      <c r="F98" s="6"/>
      <c r="G98" s="6"/>
      <c r="H98" s="6"/>
      <c r="I98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2020-12-04T14:37:47Z</dcterms:created>
  <dcterms:modified xsi:type="dcterms:W3CDTF">2021-11-25T14:57:40Z</dcterms:modified>
</cp:coreProperties>
</file>